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ivan.volyk\Desktop\На сайт\"/>
    </mc:Choice>
  </mc:AlternateContent>
  <bookViews>
    <workbookView xWindow="0" yWindow="0" windowWidth="16455" windowHeight="6795"/>
  </bookViews>
  <sheets>
    <sheet name="Dashboard_21_01_23" sheetId="1" r:id="rId1"/>
    <sheet name="перевірка" sheetId="14" state="hidden" r:id="rId2"/>
    <sheet name="Лист5" sheetId="5" state="hidden" r:id="rId3"/>
    <sheet name="Лист6" sheetId="6" state="hidden"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1" i="6" l="1"/>
  <c r="AB31" i="6"/>
  <c r="AJ31" i="6"/>
  <c r="B7" i="14"/>
  <c r="C7" i="14"/>
  <c r="D7" i="14"/>
  <c r="B8" i="14"/>
  <c r="C8" i="14"/>
  <c r="D8"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D6" i="14"/>
  <c r="C6" i="14"/>
  <c r="B6" i="14"/>
  <c r="Y7" i="6"/>
  <c r="Y8" i="6"/>
  <c r="Y9" i="6"/>
  <c r="Y10" i="6"/>
  <c r="Y11" i="6"/>
  <c r="Y12" i="6"/>
  <c r="Y13" i="6"/>
  <c r="Y14" i="6"/>
  <c r="Y15" i="6"/>
  <c r="Y16" i="6"/>
  <c r="Y17" i="6"/>
  <c r="Y18" i="6"/>
  <c r="Y19" i="6"/>
  <c r="Y20" i="6"/>
  <c r="Y21" i="6"/>
  <c r="Y22" i="6"/>
  <c r="Y23" i="6"/>
  <c r="Y24" i="6"/>
  <c r="Y25" i="6"/>
  <c r="Y26" i="6"/>
  <c r="Y27" i="6"/>
  <c r="Y28" i="6"/>
  <c r="Y29" i="6"/>
  <c r="Y30" i="6"/>
  <c r="Y6" i="6"/>
  <c r="AK31" i="6"/>
  <c r="AH7" i="6"/>
  <c r="AI7" i="6"/>
  <c r="AJ7" i="6"/>
  <c r="AH8" i="6"/>
  <c r="AI8" i="6"/>
  <c r="AJ8" i="6"/>
  <c r="AH9" i="6"/>
  <c r="AI9" i="6"/>
  <c r="AJ9" i="6"/>
  <c r="AH10" i="6"/>
  <c r="AI10" i="6"/>
  <c r="AJ10" i="6"/>
  <c r="AH11" i="6"/>
  <c r="AI11" i="6"/>
  <c r="AJ11" i="6"/>
  <c r="AH12" i="6"/>
  <c r="AI12" i="6"/>
  <c r="AJ12" i="6"/>
  <c r="AH13" i="6"/>
  <c r="AI13" i="6"/>
  <c r="AJ13" i="6"/>
  <c r="AH14" i="6"/>
  <c r="AI14" i="6"/>
  <c r="AJ14" i="6"/>
  <c r="AH15" i="6"/>
  <c r="AI15" i="6"/>
  <c r="AJ15" i="6"/>
  <c r="AH17" i="6"/>
  <c r="AI17" i="6"/>
  <c r="AJ17" i="6"/>
  <c r="AH18" i="6"/>
  <c r="AI18" i="6"/>
  <c r="AJ18" i="6"/>
  <c r="AH19" i="6"/>
  <c r="AI19" i="6"/>
  <c r="AJ19" i="6"/>
  <c r="AH20" i="6"/>
  <c r="AI20" i="6"/>
  <c r="AJ20" i="6"/>
  <c r="AH21" i="6"/>
  <c r="AI21" i="6"/>
  <c r="AJ21" i="6"/>
  <c r="AH22" i="6"/>
  <c r="AI22" i="6"/>
  <c r="AJ22" i="6"/>
  <c r="AH23" i="6"/>
  <c r="AI23" i="6"/>
  <c r="AJ23" i="6"/>
  <c r="AH24" i="6"/>
  <c r="AI24" i="6"/>
  <c r="AJ24" i="6"/>
  <c r="AH25" i="6"/>
  <c r="AI25" i="6"/>
  <c r="AJ25" i="6"/>
  <c r="AH26" i="6"/>
  <c r="AI26" i="6"/>
  <c r="AJ26" i="6"/>
  <c r="AH27" i="6"/>
  <c r="AI27" i="6"/>
  <c r="AJ27" i="6"/>
  <c r="AH28" i="6"/>
  <c r="AI28" i="6"/>
  <c r="AJ28" i="6"/>
  <c r="AH29" i="6"/>
  <c r="AI29" i="6"/>
  <c r="AJ29" i="6"/>
  <c r="AH30" i="6"/>
  <c r="AI30" i="6"/>
  <c r="AJ30" i="6"/>
  <c r="AJ6" i="6"/>
  <c r="AI6" i="6"/>
  <c r="AH6" i="6"/>
  <c r="AG7" i="6"/>
  <c r="AG8" i="6"/>
  <c r="AG10" i="6"/>
  <c r="AG11" i="6"/>
  <c r="AG13" i="6"/>
  <c r="AG14" i="6"/>
  <c r="AG15" i="6"/>
  <c r="AG17" i="6"/>
  <c r="AG18" i="6"/>
  <c r="AG19" i="6"/>
  <c r="AG20" i="6"/>
  <c r="AG21" i="6"/>
  <c r="AG22" i="6"/>
  <c r="AG23" i="6"/>
  <c r="AG24" i="6"/>
  <c r="AG26" i="6"/>
  <c r="AG27" i="6"/>
  <c r="AG28" i="6"/>
  <c r="AG29" i="6"/>
  <c r="AG30" i="6"/>
  <c r="AG6" i="6"/>
  <c r="AC7" i="6"/>
  <c r="AD7" i="6"/>
  <c r="AE7" i="6"/>
  <c r="AF7" i="6"/>
  <c r="AC8" i="6"/>
  <c r="AD8" i="6"/>
  <c r="AE8" i="6"/>
  <c r="AF8" i="6"/>
  <c r="AC9" i="6"/>
  <c r="AD9" i="6"/>
  <c r="AE9" i="6"/>
  <c r="AF9" i="6"/>
  <c r="AC10" i="6"/>
  <c r="AD10" i="6"/>
  <c r="AE10" i="6"/>
  <c r="AF10" i="6"/>
  <c r="AC11" i="6"/>
  <c r="AD11" i="6"/>
  <c r="AE11" i="6"/>
  <c r="AF11" i="6"/>
  <c r="AC12" i="6"/>
  <c r="AD12" i="6"/>
  <c r="AE12" i="6"/>
  <c r="AF12" i="6"/>
  <c r="AC13" i="6"/>
  <c r="AD13" i="6"/>
  <c r="AE13" i="6"/>
  <c r="AF13" i="6"/>
  <c r="AC14" i="6"/>
  <c r="AD14" i="6"/>
  <c r="AE14" i="6"/>
  <c r="AF14" i="6"/>
  <c r="AC15" i="6"/>
  <c r="AD15" i="6"/>
  <c r="AE15" i="6"/>
  <c r="AF15" i="6"/>
  <c r="AC16" i="6"/>
  <c r="AE16" i="6"/>
  <c r="AC17" i="6"/>
  <c r="AD17" i="6"/>
  <c r="AE17" i="6"/>
  <c r="AF17" i="6"/>
  <c r="AC18" i="6"/>
  <c r="AD18" i="6"/>
  <c r="AE18" i="6"/>
  <c r="AF18" i="6"/>
  <c r="AC19" i="6"/>
  <c r="AD19" i="6"/>
  <c r="AE19" i="6"/>
  <c r="AF19" i="6"/>
  <c r="AC20" i="6"/>
  <c r="AD20" i="6"/>
  <c r="AE20" i="6"/>
  <c r="AF20" i="6"/>
  <c r="AC21" i="6"/>
  <c r="AD21" i="6"/>
  <c r="AE21" i="6"/>
  <c r="AF21" i="6"/>
  <c r="AC22" i="6"/>
  <c r="AD22" i="6"/>
  <c r="AE22" i="6"/>
  <c r="AF22" i="6"/>
  <c r="AC23" i="6"/>
  <c r="AD23" i="6"/>
  <c r="AE23" i="6"/>
  <c r="AF23" i="6"/>
  <c r="AC24" i="6"/>
  <c r="AD24" i="6"/>
  <c r="AE24" i="6"/>
  <c r="AF24" i="6"/>
  <c r="AC25" i="6"/>
  <c r="AD25" i="6"/>
  <c r="AE25" i="6"/>
  <c r="AF25" i="6"/>
  <c r="AC26" i="6"/>
  <c r="AD26" i="6"/>
  <c r="AE26" i="6"/>
  <c r="AF26" i="6"/>
  <c r="AC27" i="6"/>
  <c r="AD27" i="6"/>
  <c r="AE27" i="6"/>
  <c r="AF27" i="6"/>
  <c r="AC28" i="6"/>
  <c r="AD28" i="6"/>
  <c r="AE28" i="6"/>
  <c r="AF28" i="6"/>
  <c r="AC29" i="6"/>
  <c r="AD29" i="6"/>
  <c r="AE29" i="6"/>
  <c r="AF29" i="6"/>
  <c r="AC30" i="6"/>
  <c r="AD30" i="6"/>
  <c r="AE30" i="6"/>
  <c r="AF30" i="6"/>
  <c r="AF6" i="6"/>
  <c r="AE6" i="6"/>
  <c r="AD6" i="6"/>
  <c r="AC6" i="6"/>
  <c r="AB7" i="6"/>
  <c r="AB8" i="6"/>
  <c r="AB9" i="6"/>
  <c r="AB10" i="6"/>
  <c r="AB11" i="6"/>
  <c r="AB12" i="6"/>
  <c r="AB13" i="6"/>
  <c r="AB14" i="6"/>
  <c r="AB15" i="6"/>
  <c r="AB16" i="6"/>
  <c r="AB17" i="6"/>
  <c r="AB18" i="6"/>
  <c r="AB19" i="6"/>
  <c r="AB20" i="6"/>
  <c r="AB21" i="6"/>
  <c r="AB22" i="6"/>
  <c r="AB23" i="6"/>
  <c r="AB24" i="6"/>
  <c r="AB25" i="6"/>
  <c r="AB26" i="6"/>
  <c r="AB27" i="6"/>
  <c r="AB28" i="6"/>
  <c r="AB29" i="6"/>
  <c r="AB30" i="6"/>
  <c r="AB6" i="6"/>
  <c r="AA25" i="6"/>
  <c r="AA7" i="6"/>
  <c r="AA8" i="6"/>
  <c r="AA9" i="6"/>
  <c r="AA10" i="6"/>
  <c r="AA11" i="6"/>
  <c r="AA12" i="6"/>
  <c r="AA13" i="6"/>
  <c r="AA14" i="6"/>
  <c r="AA15" i="6"/>
  <c r="AA16" i="6"/>
  <c r="AA17" i="6"/>
  <c r="AA18" i="6"/>
  <c r="AA19" i="6"/>
  <c r="AA20" i="6"/>
  <c r="AA21" i="6"/>
  <c r="AA22" i="6"/>
  <c r="AA23" i="6"/>
  <c r="AA24" i="6"/>
  <c r="AA26" i="6"/>
  <c r="AA27" i="6"/>
  <c r="AA28" i="6"/>
  <c r="AA29" i="6"/>
  <c r="AA30" i="6"/>
  <c r="AA6" i="6"/>
  <c r="V7" i="6"/>
  <c r="W7" i="6"/>
  <c r="X7" i="6"/>
  <c r="V8" i="6"/>
  <c r="W8" i="6"/>
  <c r="X8" i="6"/>
  <c r="V9" i="6"/>
  <c r="W9" i="6"/>
  <c r="X9" i="6"/>
  <c r="V10" i="6"/>
  <c r="W10" i="6"/>
  <c r="X10" i="6"/>
  <c r="V11" i="6"/>
  <c r="W11" i="6"/>
  <c r="X11" i="6"/>
  <c r="V12" i="6"/>
  <c r="W12" i="6"/>
  <c r="X12" i="6"/>
  <c r="V13" i="6"/>
  <c r="W13" i="6"/>
  <c r="X13" i="6"/>
  <c r="V14" i="6"/>
  <c r="W14" i="6"/>
  <c r="X14" i="6"/>
  <c r="V15" i="6"/>
  <c r="W15" i="6"/>
  <c r="X15" i="6"/>
  <c r="V16" i="6"/>
  <c r="W16" i="6"/>
  <c r="X16" i="6"/>
  <c r="V17" i="6"/>
  <c r="W17" i="6"/>
  <c r="X17" i="6"/>
  <c r="V18" i="6"/>
  <c r="W18" i="6"/>
  <c r="X18" i="6"/>
  <c r="V19" i="6"/>
  <c r="W19" i="6"/>
  <c r="X19" i="6"/>
  <c r="V20" i="6"/>
  <c r="W20" i="6"/>
  <c r="X20" i="6"/>
  <c r="W21" i="6"/>
  <c r="V22" i="6"/>
  <c r="W22" i="6"/>
  <c r="X22" i="6"/>
  <c r="V23" i="6"/>
  <c r="W23" i="6"/>
  <c r="X23" i="6"/>
  <c r="V24" i="6"/>
  <c r="W24" i="6"/>
  <c r="X24" i="6"/>
  <c r="V25" i="6"/>
  <c r="W25" i="6"/>
  <c r="X25" i="6"/>
  <c r="V26" i="6"/>
  <c r="W26" i="6"/>
  <c r="X26" i="6"/>
  <c r="V27" i="6"/>
  <c r="W27" i="6"/>
  <c r="X27" i="6"/>
  <c r="V28" i="6"/>
  <c r="W28" i="6"/>
  <c r="X28" i="6"/>
  <c r="V29" i="6"/>
  <c r="W29" i="6"/>
  <c r="X29" i="6"/>
  <c r="V30" i="6"/>
  <c r="W30" i="6"/>
  <c r="X30" i="6"/>
  <c r="X6" i="6"/>
  <c r="W6" i="6"/>
  <c r="V6" i="6"/>
  <c r="N7" i="6"/>
  <c r="O7" i="6"/>
  <c r="P7" i="6"/>
  <c r="Q7" i="6"/>
  <c r="R7" i="6"/>
  <c r="S7" i="6"/>
  <c r="N8" i="6"/>
  <c r="O8" i="6"/>
  <c r="P8" i="6"/>
  <c r="Q8" i="6"/>
  <c r="R8" i="6"/>
  <c r="S8" i="6"/>
  <c r="N10" i="6"/>
  <c r="O10" i="6"/>
  <c r="P10" i="6"/>
  <c r="Q10" i="6"/>
  <c r="R10" i="6"/>
  <c r="S10" i="6"/>
  <c r="N11" i="6"/>
  <c r="O11" i="6"/>
  <c r="P11" i="6"/>
  <c r="Q11" i="6"/>
  <c r="R11" i="6"/>
  <c r="S11" i="6"/>
  <c r="N12" i="6"/>
  <c r="O12" i="6"/>
  <c r="P12" i="6"/>
  <c r="Q12" i="6"/>
  <c r="R12" i="6"/>
  <c r="S12" i="6"/>
  <c r="N13" i="6"/>
  <c r="O13" i="6"/>
  <c r="P13" i="6"/>
  <c r="Q13" i="6"/>
  <c r="R13" i="6"/>
  <c r="S13" i="6"/>
  <c r="N14" i="6"/>
  <c r="O14" i="6"/>
  <c r="P14" i="6"/>
  <c r="Q14" i="6"/>
  <c r="R14" i="6"/>
  <c r="S14" i="6"/>
  <c r="N15" i="6"/>
  <c r="O15" i="6"/>
  <c r="P15" i="6"/>
  <c r="Q15" i="6"/>
  <c r="R15" i="6"/>
  <c r="S15" i="6"/>
  <c r="N17" i="6"/>
  <c r="O17" i="6"/>
  <c r="P17" i="6"/>
  <c r="Q17" i="6"/>
  <c r="R17" i="6"/>
  <c r="S17" i="6"/>
  <c r="N18" i="6"/>
  <c r="O18" i="6"/>
  <c r="P18" i="6"/>
  <c r="Q18" i="6"/>
  <c r="R18" i="6"/>
  <c r="S18" i="6"/>
  <c r="N19" i="6"/>
  <c r="O19" i="6"/>
  <c r="P19" i="6"/>
  <c r="Q19" i="6"/>
  <c r="R19" i="6"/>
  <c r="S19" i="6"/>
  <c r="N20" i="6"/>
  <c r="O20" i="6"/>
  <c r="P20" i="6"/>
  <c r="Q20" i="6"/>
  <c r="R20" i="6"/>
  <c r="S20" i="6"/>
  <c r="N21" i="6"/>
  <c r="O21" i="6"/>
  <c r="P21" i="6"/>
  <c r="Q21" i="6"/>
  <c r="R21" i="6"/>
  <c r="S21" i="6"/>
  <c r="N22" i="6"/>
  <c r="O22" i="6"/>
  <c r="P22" i="6"/>
  <c r="Q22" i="6"/>
  <c r="R22" i="6"/>
  <c r="S22" i="6"/>
  <c r="N23" i="6"/>
  <c r="O23" i="6"/>
  <c r="P23" i="6"/>
  <c r="Q23" i="6"/>
  <c r="R23" i="6"/>
  <c r="S23" i="6"/>
  <c r="N24" i="6"/>
  <c r="O24" i="6"/>
  <c r="P24" i="6"/>
  <c r="Q24" i="6"/>
  <c r="R24" i="6"/>
  <c r="S24" i="6"/>
  <c r="N26" i="6"/>
  <c r="O26" i="6"/>
  <c r="P26" i="6"/>
  <c r="Q26" i="6"/>
  <c r="R26" i="6"/>
  <c r="S26" i="6"/>
  <c r="N27" i="6"/>
  <c r="O27" i="6"/>
  <c r="P27" i="6"/>
  <c r="Q27" i="6"/>
  <c r="R27" i="6"/>
  <c r="S27" i="6"/>
  <c r="N28" i="6"/>
  <c r="O28" i="6"/>
  <c r="P28" i="6"/>
  <c r="Q28" i="6"/>
  <c r="R28" i="6"/>
  <c r="S28" i="6"/>
  <c r="N29" i="6"/>
  <c r="O29" i="6"/>
  <c r="P29" i="6"/>
  <c r="Q29" i="6"/>
  <c r="R29" i="6"/>
  <c r="S29" i="6"/>
  <c r="N30" i="6"/>
  <c r="O30" i="6"/>
  <c r="P30" i="6"/>
  <c r="Q30" i="6"/>
  <c r="R30" i="6"/>
  <c r="S30" i="6"/>
  <c r="N31" i="6"/>
  <c r="O31" i="6"/>
  <c r="P31" i="6"/>
  <c r="Q31" i="6"/>
  <c r="R31" i="6"/>
  <c r="S31" i="6"/>
  <c r="S6" i="6"/>
  <c r="Q6" i="6"/>
  <c r="O6" i="6"/>
  <c r="R6" i="6"/>
  <c r="P6" i="6"/>
  <c r="N6" i="6"/>
  <c r="L7" i="6"/>
  <c r="M7" i="6"/>
  <c r="L8" i="6"/>
  <c r="M8" i="6"/>
  <c r="L10" i="6"/>
  <c r="M10" i="6"/>
  <c r="L11" i="6"/>
  <c r="M11" i="6"/>
  <c r="L12" i="6"/>
  <c r="M12" i="6"/>
  <c r="L13" i="6"/>
  <c r="M13" i="6"/>
  <c r="L14" i="6"/>
  <c r="M14" i="6"/>
  <c r="L15" i="6"/>
  <c r="M15" i="6"/>
  <c r="L17" i="6"/>
  <c r="M17" i="6"/>
  <c r="L18" i="6"/>
  <c r="M18" i="6"/>
  <c r="L19" i="6"/>
  <c r="M19" i="6"/>
  <c r="L20" i="6"/>
  <c r="M20" i="6"/>
  <c r="L21" i="6"/>
  <c r="M21" i="6"/>
  <c r="L22" i="6"/>
  <c r="M22" i="6"/>
  <c r="L23" i="6"/>
  <c r="M23" i="6"/>
  <c r="L24" i="6"/>
  <c r="M24" i="6"/>
  <c r="L26" i="6"/>
  <c r="M26" i="6"/>
  <c r="L27" i="6"/>
  <c r="M27" i="6"/>
  <c r="L28" i="6"/>
  <c r="M28" i="6"/>
  <c r="L29" i="6"/>
  <c r="M29" i="6"/>
  <c r="L30" i="6"/>
  <c r="M30" i="6"/>
  <c r="L31" i="6"/>
  <c r="M31" i="6"/>
  <c r="M6" i="6"/>
  <c r="L6" i="6"/>
  <c r="X21" i="6" l="1"/>
  <c r="B21" i="14"/>
  <c r="AG31" i="6"/>
  <c r="X31" i="6"/>
  <c r="V21" i="6"/>
  <c r="V31" i="6"/>
  <c r="AE31" i="6"/>
  <c r="AF31" i="6"/>
  <c r="AI31" i="6"/>
  <c r="AA31" i="6"/>
  <c r="W31" i="6"/>
  <c r="AC31" i="6"/>
  <c r="AH31" i="6"/>
  <c r="AD31" i="6"/>
</calcChain>
</file>

<file path=xl/sharedStrings.xml><?xml version="1.0" encoding="utf-8"?>
<sst xmlns="http://schemas.openxmlformats.org/spreadsheetml/2006/main" count="1207" uniqueCount="842">
  <si>
    <t>м. Київ</t>
  </si>
  <si>
    <t xml:space="preserve">Вінницька </t>
  </si>
  <si>
    <t xml:space="preserve">Волинська </t>
  </si>
  <si>
    <t xml:space="preserve">Дніпропетровська </t>
  </si>
  <si>
    <t xml:space="preserve">Донецька </t>
  </si>
  <si>
    <t xml:space="preserve">Житомирська </t>
  </si>
  <si>
    <t xml:space="preserve">Закарпатська </t>
  </si>
  <si>
    <t xml:space="preserve">Запорізька </t>
  </si>
  <si>
    <t xml:space="preserve">Івано-Франківська </t>
  </si>
  <si>
    <t xml:space="preserve">Київська </t>
  </si>
  <si>
    <t xml:space="preserve">Львівська </t>
  </si>
  <si>
    <t xml:space="preserve">Миколаївська </t>
  </si>
  <si>
    <t xml:space="preserve">Одеська </t>
  </si>
  <si>
    <t xml:space="preserve">Полтавська </t>
  </si>
  <si>
    <t xml:space="preserve">Рівненська </t>
  </si>
  <si>
    <t xml:space="preserve">Сумська </t>
  </si>
  <si>
    <t xml:space="preserve">Тернопільска </t>
  </si>
  <si>
    <t xml:space="preserve">Харківська </t>
  </si>
  <si>
    <t xml:space="preserve">Херсонська </t>
  </si>
  <si>
    <t xml:space="preserve">Хмельницька </t>
  </si>
  <si>
    <t xml:space="preserve">Чернівецька </t>
  </si>
  <si>
    <t xml:space="preserve">Черкаська </t>
  </si>
  <si>
    <t>№ 
з/п</t>
  </si>
  <si>
    <t>Регіон</t>
  </si>
  <si>
    <t>дистанційно</t>
  </si>
  <si>
    <t>змішано</t>
  </si>
  <si>
    <t>у звичному режимі (очно)</t>
  </si>
  <si>
    <t>Кіровоградська*</t>
  </si>
  <si>
    <t>Луганська**</t>
  </si>
  <si>
    <t>Чернігівська***</t>
  </si>
  <si>
    <t>Україна</t>
  </si>
  <si>
    <t>в тому числі:</t>
  </si>
  <si>
    <t>**</t>
  </si>
  <si>
    <t>Чернігівська</t>
  </si>
  <si>
    <t>Кіровоградська</t>
  </si>
  <si>
    <t>Луганська</t>
  </si>
  <si>
    <t>№</t>
  </si>
  <si>
    <t>з/п</t>
  </si>
  <si>
    <t>Найменування територіальної</t>
  </si>
  <si>
    <t>громади</t>
  </si>
  <si>
    <t>Найменування показника</t>
  </si>
  <si>
    <t>Кількість об’єктів (будівель) закладів освіти та учасників освітнього процесу у них</t>
  </si>
  <si>
    <t>Наявність ЗСЦЗ на балансі закладів освіти та їх місткість</t>
  </si>
  <si>
    <t>Інформація про стан укриття</t>
  </si>
  <si>
    <t>(об’єктів (будівель) закладів освіти та учасників освітнього процесу у них)</t>
  </si>
  <si>
    <t>Стан забезпеченості</t>
  </si>
  <si>
    <t>Організовано у власних ЗСЦЗ</t>
  </si>
  <si>
    <t>(готових та обмежено готових до використання за призначенням)</t>
  </si>
  <si>
    <t>Організовано</t>
  </si>
  <si>
    <t>у власних СПП та НУ за результатами проведених комісійних обстежень</t>
  </si>
  <si>
    <t>Організовано у ЗСЦЗ, СПП, НУ інших суб’єктів господарювання</t>
  </si>
  <si>
    <t>Покажчиками руху на маршрутах слідування учасників освітнього процесу до ЗСЦЗ, СПП та НУ</t>
  </si>
  <si>
    <t>Системами оповіщення, зокрема  сигнально-гучномовними пристроями,  підключенням до мережі Інтернет</t>
  </si>
  <si>
    <t>Електронними табло та іншими технічними засобами для оповіщення осіб з порушенням зору та слуху</t>
  </si>
  <si>
    <t>Усього, в тому числі:</t>
  </si>
  <si>
    <t>Фахових передвищих, вищих</t>
  </si>
  <si>
    <t>Професійних, професійно-технічних</t>
  </si>
  <si>
    <t>Загальноосвітніх</t>
  </si>
  <si>
    <t>Дошкільних</t>
  </si>
  <si>
    <t>Інших</t>
  </si>
  <si>
    <t>Вінницька</t>
  </si>
  <si>
    <t>шт.</t>
  </si>
  <si>
    <t>тис.</t>
  </si>
  <si>
    <t>осіб</t>
  </si>
  <si>
    <t>296,2</t>
  </si>
  <si>
    <t>27,933</t>
  </si>
  <si>
    <t>12,47</t>
  </si>
  <si>
    <t>176,861</t>
  </si>
  <si>
    <t>51,877</t>
  </si>
  <si>
    <t>27,1</t>
  </si>
  <si>
    <t>43,035</t>
  </si>
  <si>
    <t>3,572</t>
  </si>
  <si>
    <t>5,135</t>
  </si>
  <si>
    <t>23,093</t>
  </si>
  <si>
    <t>5,657</t>
  </si>
  <si>
    <t>5,578</t>
  </si>
  <si>
    <t>25,182</t>
  </si>
  <si>
    <t>1,38</t>
  </si>
  <si>
    <t>3,597</t>
  </si>
  <si>
    <t>15,686</t>
  </si>
  <si>
    <t>4,059</t>
  </si>
  <si>
    <t>0,78</t>
  </si>
  <si>
    <t>86,447</t>
  </si>
  <si>
    <t>12,457</t>
  </si>
  <si>
    <t>6,465</t>
  </si>
  <si>
    <t>41,911</t>
  </si>
  <si>
    <t>18,757</t>
  </si>
  <si>
    <t>6,857</t>
  </si>
  <si>
    <t>17,113</t>
  </si>
  <si>
    <t>4,406</t>
  </si>
  <si>
    <t>6,694</t>
  </si>
  <si>
    <t>2,91</t>
  </si>
  <si>
    <t>3,103</t>
  </si>
  <si>
    <t>Волинська</t>
  </si>
  <si>
    <t>251,24</t>
  </si>
  <si>
    <t>20,36</t>
  </si>
  <si>
    <t>6,68</t>
  </si>
  <si>
    <t>161,23</t>
  </si>
  <si>
    <t>42,21</t>
  </si>
  <si>
    <t>20,77</t>
  </si>
  <si>
    <t>26,11</t>
  </si>
  <si>
    <t>4,2</t>
  </si>
  <si>
    <t>1,86</t>
  </si>
  <si>
    <t>18,52</t>
  </si>
  <si>
    <t>1,53</t>
  </si>
  <si>
    <t>61,23</t>
  </si>
  <si>
    <t>4,49</t>
  </si>
  <si>
    <t>0,99</t>
  </si>
  <si>
    <t>42,68</t>
  </si>
  <si>
    <t>10,14</t>
  </si>
  <si>
    <t>2,93</t>
  </si>
  <si>
    <t>13,52</t>
  </si>
  <si>
    <t>1,85</t>
  </si>
  <si>
    <t>0,9</t>
  </si>
  <si>
    <t>6,73</t>
  </si>
  <si>
    <t>2,44</t>
  </si>
  <si>
    <t>1,6</t>
  </si>
  <si>
    <t>Дніпропетровська</t>
  </si>
  <si>
    <t>656,25</t>
  </si>
  <si>
    <t>117,56</t>
  </si>
  <si>
    <t>19,43</t>
  </si>
  <si>
    <t>340,42</t>
  </si>
  <si>
    <t>103,06</t>
  </si>
  <si>
    <t>75,78</t>
  </si>
  <si>
    <t>45,73</t>
  </si>
  <si>
    <t>2,23</t>
  </si>
  <si>
    <t>37,62</t>
  </si>
  <si>
    <t>4,64</t>
  </si>
  <si>
    <t>0,34</t>
  </si>
  <si>
    <t>37,06</t>
  </si>
  <si>
    <t>1,98</t>
  </si>
  <si>
    <t>31,46</t>
  </si>
  <si>
    <t>2,48</t>
  </si>
  <si>
    <t>0,24</t>
  </si>
  <si>
    <t>104,23</t>
  </si>
  <si>
    <t>13,39</t>
  </si>
  <si>
    <t>11,96</t>
  </si>
  <si>
    <t>69,41</t>
  </si>
  <si>
    <t>4,96</t>
  </si>
  <si>
    <t>4,51</t>
  </si>
  <si>
    <t>0,57</t>
  </si>
  <si>
    <t>98,54</t>
  </si>
  <si>
    <t>9,09</t>
  </si>
  <si>
    <t>7,39</t>
  </si>
  <si>
    <t>76,17</t>
  </si>
  <si>
    <t>3,86</t>
  </si>
  <si>
    <t>2,03</t>
  </si>
  <si>
    <t>112,78</t>
  </si>
  <si>
    <t>14,14</t>
  </si>
  <si>
    <t>9,44</t>
  </si>
  <si>
    <t>80,97</t>
  </si>
  <si>
    <t>4,59</t>
  </si>
  <si>
    <t>3,64</t>
  </si>
  <si>
    <t>14,85</t>
  </si>
  <si>
    <t>0,63</t>
  </si>
  <si>
    <t>12,79</t>
  </si>
  <si>
    <t>1,43</t>
  </si>
  <si>
    <t>Донецька</t>
  </si>
  <si>
    <t>Житомирська</t>
  </si>
  <si>
    <t>230,072</t>
  </si>
  <si>
    <t>14,742</t>
  </si>
  <si>
    <t>11,205</t>
  </si>
  <si>
    <t>149,774</t>
  </si>
  <si>
    <t>47,064</t>
  </si>
  <si>
    <t>7,287</t>
  </si>
  <si>
    <t>88,046</t>
  </si>
  <si>
    <t>3,44</t>
  </si>
  <si>
    <t>72,329</t>
  </si>
  <si>
    <t>10,387</t>
  </si>
  <si>
    <t>1,89</t>
  </si>
  <si>
    <t>82,956</t>
  </si>
  <si>
    <t>68,989</t>
  </si>
  <si>
    <t>8,637</t>
  </si>
  <si>
    <t>24,726</t>
  </si>
  <si>
    <t>0,48</t>
  </si>
  <si>
    <t>17,696</t>
  </si>
  <si>
    <t>6,27</t>
  </si>
  <si>
    <t>0,28</t>
  </si>
  <si>
    <t>3,559</t>
  </si>
  <si>
    <t>0,3</t>
  </si>
  <si>
    <t>1,69</t>
  </si>
  <si>
    <t>0,852</t>
  </si>
  <si>
    <t>0,717</t>
  </si>
  <si>
    <t>94,776</t>
  </si>
  <si>
    <t>1,955</t>
  </si>
  <si>
    <t>69,672</t>
  </si>
  <si>
    <t>21,109</t>
  </si>
  <si>
    <t>2,04</t>
  </si>
  <si>
    <t>62,328</t>
  </si>
  <si>
    <t>4,424</t>
  </si>
  <si>
    <t>44,69</t>
  </si>
  <si>
    <t>12,214</t>
  </si>
  <si>
    <t>1,32</t>
  </si>
  <si>
    <t>1,2</t>
  </si>
  <si>
    <t>0,12</t>
  </si>
  <si>
    <t>Закарпатська</t>
  </si>
  <si>
    <t>287,851</t>
  </si>
  <si>
    <t>30,384</t>
  </si>
  <si>
    <t>6,632</t>
  </si>
  <si>
    <t>195,611</t>
  </si>
  <si>
    <t>43,899</t>
  </si>
  <si>
    <t>11,325</t>
  </si>
  <si>
    <t>28,853</t>
  </si>
  <si>
    <t>3,862</t>
  </si>
  <si>
    <t>1,68</t>
  </si>
  <si>
    <t>20,515</t>
  </si>
  <si>
    <t>2,636</t>
  </si>
  <si>
    <t>0,16</t>
  </si>
  <si>
    <t>17,167</t>
  </si>
  <si>
    <t>2,662</t>
  </si>
  <si>
    <t>10,64</t>
  </si>
  <si>
    <t>2,025</t>
  </si>
  <si>
    <t>0,160</t>
  </si>
  <si>
    <t>56,867</t>
  </si>
  <si>
    <t>3,759</t>
  </si>
  <si>
    <t>2,25</t>
  </si>
  <si>
    <t>38,658</t>
  </si>
  <si>
    <t>11,735</t>
  </si>
  <si>
    <t>0,465</t>
  </si>
  <si>
    <t>18,245</t>
  </si>
  <si>
    <t>0,350</t>
  </si>
  <si>
    <t>0,909</t>
  </si>
  <si>
    <t>12,522</t>
  </si>
  <si>
    <t>3,015</t>
  </si>
  <si>
    <t>1,449</t>
  </si>
  <si>
    <t>72,729</t>
  </si>
  <si>
    <t>2,427</t>
  </si>
  <si>
    <t>1,741</t>
  </si>
  <si>
    <t>55,366</t>
  </si>
  <si>
    <t>12,735</t>
  </si>
  <si>
    <t>0,46</t>
  </si>
  <si>
    <t>47,797</t>
  </si>
  <si>
    <t>2,279</t>
  </si>
  <si>
    <t>1,206</t>
  </si>
  <si>
    <t>37,527</t>
  </si>
  <si>
    <t>6,225</t>
  </si>
  <si>
    <t>0,560</t>
  </si>
  <si>
    <t>0,178</t>
  </si>
  <si>
    <t>Запорізька</t>
  </si>
  <si>
    <t>172,58</t>
  </si>
  <si>
    <t>35,78</t>
  </si>
  <si>
    <t>4,67</t>
  </si>
  <si>
    <t>78,67</t>
  </si>
  <si>
    <t>23,07</t>
  </si>
  <si>
    <t>30,39</t>
  </si>
  <si>
    <t>2,56</t>
  </si>
  <si>
    <t>0,7</t>
  </si>
  <si>
    <t>0,8</t>
  </si>
  <si>
    <t>1,06</t>
  </si>
  <si>
    <t>48,97</t>
  </si>
  <si>
    <t>2,67</t>
  </si>
  <si>
    <t>3,77</t>
  </si>
  <si>
    <t>36,53</t>
  </si>
  <si>
    <t>5,22</t>
  </si>
  <si>
    <t>49,96</t>
  </si>
  <si>
    <t>4,76</t>
  </si>
  <si>
    <t>43,96</t>
  </si>
  <si>
    <t>Івано-</t>
  </si>
  <si>
    <t>Франківська</t>
  </si>
  <si>
    <t>298,79</t>
  </si>
  <si>
    <t>49,82</t>
  </si>
  <si>
    <t>9,38</t>
  </si>
  <si>
    <t>180,18</t>
  </si>
  <si>
    <t>38,93</t>
  </si>
  <si>
    <t>20,48</t>
  </si>
  <si>
    <t>1,87</t>
  </si>
  <si>
    <t>37,19</t>
  </si>
  <si>
    <t>5,48</t>
  </si>
  <si>
    <t>0,18</t>
  </si>
  <si>
    <t>29,12</t>
  </si>
  <si>
    <t>0,6</t>
  </si>
  <si>
    <t>24,06</t>
  </si>
  <si>
    <t>79,53</t>
  </si>
  <si>
    <t>0,81</t>
  </si>
  <si>
    <t>61,1</t>
  </si>
  <si>
    <t>12,02</t>
  </si>
  <si>
    <t>2,16</t>
  </si>
  <si>
    <t>12,15</t>
  </si>
  <si>
    <t>8,62</t>
  </si>
  <si>
    <t>2,14</t>
  </si>
  <si>
    <t>1,39</t>
  </si>
  <si>
    <t>33,41</t>
  </si>
  <si>
    <t>27,06</t>
  </si>
  <si>
    <t>3,82</t>
  </si>
  <si>
    <t>2,53</t>
  </si>
  <si>
    <t>33,77</t>
  </si>
  <si>
    <t>27,21</t>
  </si>
  <si>
    <t>2,86</t>
  </si>
  <si>
    <t>Київська</t>
  </si>
  <si>
    <t>338,3782</t>
  </si>
  <si>
    <t>5,952</t>
  </si>
  <si>
    <t>5,43</t>
  </si>
  <si>
    <t>239,2502</t>
  </si>
  <si>
    <t>63,366</t>
  </si>
  <si>
    <t>24,38</t>
  </si>
  <si>
    <t>43,876</t>
  </si>
  <si>
    <t>2,163</t>
  </si>
  <si>
    <t>32,887</t>
  </si>
  <si>
    <t>6,616</t>
  </si>
  <si>
    <t>0,05</t>
  </si>
  <si>
    <t>30,463</t>
  </si>
  <si>
    <t>0,303</t>
  </si>
  <si>
    <t>1,284</t>
  </si>
  <si>
    <t>25,476</t>
  </si>
  <si>
    <t>3,35</t>
  </si>
  <si>
    <t>90,731</t>
  </si>
  <si>
    <t>2,352</t>
  </si>
  <si>
    <t>1,296</t>
  </si>
  <si>
    <t>68,507</t>
  </si>
  <si>
    <t>18,088</t>
  </si>
  <si>
    <t>0,488</t>
  </si>
  <si>
    <t>9,358</t>
  </si>
  <si>
    <t>0,45</t>
  </si>
  <si>
    <t>7,765</t>
  </si>
  <si>
    <t>1,143</t>
  </si>
  <si>
    <t>40,884</t>
  </si>
  <si>
    <t>0,15</t>
  </si>
  <si>
    <t>0,474</t>
  </si>
  <si>
    <t>35,648</t>
  </si>
  <si>
    <t>4,562</t>
  </si>
  <si>
    <t>23,68</t>
  </si>
  <si>
    <t>1,448</t>
  </si>
  <si>
    <t>18,408</t>
  </si>
  <si>
    <t>1,974</t>
  </si>
  <si>
    <t>166,52</t>
  </si>
  <si>
    <t>6,29</t>
  </si>
  <si>
    <t>8,75</t>
  </si>
  <si>
    <t>113,17</t>
  </si>
  <si>
    <t>28,36</t>
  </si>
  <si>
    <t>9,95</t>
  </si>
  <si>
    <t>35,71</t>
  </si>
  <si>
    <t>3,46</t>
  </si>
  <si>
    <t>28,06</t>
  </si>
  <si>
    <t>3,54</t>
  </si>
  <si>
    <t>0,35</t>
  </si>
  <si>
    <t>33,34</t>
  </si>
  <si>
    <t>0,19</t>
  </si>
  <si>
    <t>26,61</t>
  </si>
  <si>
    <t>2,73</t>
  </si>
  <si>
    <t>35,26</t>
  </si>
  <si>
    <t>0,66</t>
  </si>
  <si>
    <t>24,91</t>
  </si>
  <si>
    <t>7,18</t>
  </si>
  <si>
    <t>2,51</t>
  </si>
  <si>
    <t>2,8</t>
  </si>
  <si>
    <t>0,56</t>
  </si>
  <si>
    <t>Львівська</t>
  </si>
  <si>
    <t>581,73</t>
  </si>
  <si>
    <t>135,33</t>
  </si>
  <si>
    <t>21,44</t>
  </si>
  <si>
    <t>330,38</t>
  </si>
  <si>
    <t>69,08</t>
  </si>
  <si>
    <t>25,5</t>
  </si>
  <si>
    <t>40,46</t>
  </si>
  <si>
    <t>3,75</t>
  </si>
  <si>
    <t>28,07</t>
  </si>
  <si>
    <t>4,52</t>
  </si>
  <si>
    <t>47,14</t>
  </si>
  <si>
    <t>2,62</t>
  </si>
  <si>
    <t>3,9</t>
  </si>
  <si>
    <t>37,58</t>
  </si>
  <si>
    <t>2,63</t>
  </si>
  <si>
    <t>0,41</t>
  </si>
  <si>
    <t>290,58</t>
  </si>
  <si>
    <t>44,55</t>
  </si>
  <si>
    <t>7,25</t>
  </si>
  <si>
    <t>194,02</t>
  </si>
  <si>
    <t>38,53</t>
  </si>
  <si>
    <t>6,23</t>
  </si>
  <si>
    <t>27,89</t>
  </si>
  <si>
    <t>1,03</t>
  </si>
  <si>
    <t>22,87</t>
  </si>
  <si>
    <t>1,26</t>
  </si>
  <si>
    <t>217,56</t>
  </si>
  <si>
    <t>38,27</t>
  </si>
  <si>
    <t>5,88</t>
  </si>
  <si>
    <t>145,15</t>
  </si>
  <si>
    <t>26,78</t>
  </si>
  <si>
    <t>1,48</t>
  </si>
  <si>
    <t>233,68</t>
  </si>
  <si>
    <t>91,56</t>
  </si>
  <si>
    <t>4,7</t>
  </si>
  <si>
    <t>128,12</t>
  </si>
  <si>
    <t>7,99</t>
  </si>
  <si>
    <t>1,31</t>
  </si>
  <si>
    <t>1,84</t>
  </si>
  <si>
    <t>Миколаївська</t>
  </si>
  <si>
    <t>208,334</t>
  </si>
  <si>
    <t>35,953</t>
  </si>
  <si>
    <t>10,188</t>
  </si>
  <si>
    <t>124,149</t>
  </si>
  <si>
    <t>33,034</t>
  </si>
  <si>
    <t>5,015</t>
  </si>
  <si>
    <t>53,308</t>
  </si>
  <si>
    <t>2,05</t>
  </si>
  <si>
    <t>4,503</t>
  </si>
  <si>
    <t>34,665</t>
  </si>
  <si>
    <t>12,09</t>
  </si>
  <si>
    <t>9,974</t>
  </si>
  <si>
    <t>8,072</t>
  </si>
  <si>
    <t>1,902</t>
  </si>
  <si>
    <t>14,407</t>
  </si>
  <si>
    <t>0,25</t>
  </si>
  <si>
    <t>10,065</t>
  </si>
  <si>
    <t>3,581</t>
  </si>
  <si>
    <t>0,511</t>
  </si>
  <si>
    <t>0,21</t>
  </si>
  <si>
    <t>2,313</t>
  </si>
  <si>
    <t>2,168</t>
  </si>
  <si>
    <t>0,005</t>
  </si>
  <si>
    <t>0,14</t>
  </si>
  <si>
    <t>3,179</t>
  </si>
  <si>
    <t>2,596</t>
  </si>
  <si>
    <t>0,443</t>
  </si>
  <si>
    <t>0,4</t>
  </si>
  <si>
    <t>Одеська</t>
  </si>
  <si>
    <t>579,131</t>
  </si>
  <si>
    <t>111,833</t>
  </si>
  <si>
    <t>15,446</t>
  </si>
  <si>
    <t>321,693</t>
  </si>
  <si>
    <t>86,46</t>
  </si>
  <si>
    <t>43,699</t>
  </si>
  <si>
    <t>36,999</t>
  </si>
  <si>
    <t>8,075</t>
  </si>
  <si>
    <t>1,57</t>
  </si>
  <si>
    <t>23,74</t>
  </si>
  <si>
    <t>3,614</t>
  </si>
  <si>
    <t>33,329</t>
  </si>
  <si>
    <t>7,305</t>
  </si>
  <si>
    <t>20,84</t>
  </si>
  <si>
    <t>182,983</t>
  </si>
  <si>
    <t>5,504</t>
  </si>
  <si>
    <t>1,648</t>
  </si>
  <si>
    <t>113,238</t>
  </si>
  <si>
    <t>23,386</t>
  </si>
  <si>
    <t>39,207</t>
  </si>
  <si>
    <t>36,274</t>
  </si>
  <si>
    <t>1,88</t>
  </si>
  <si>
    <t>1,605</t>
  </si>
  <si>
    <t>20,225</t>
  </si>
  <si>
    <t>6,614</t>
  </si>
  <si>
    <t>5,95</t>
  </si>
  <si>
    <t>199,225</t>
  </si>
  <si>
    <t>16,908</t>
  </si>
  <si>
    <t>8,162</t>
  </si>
  <si>
    <t>135,505</t>
  </si>
  <si>
    <t>31,174</t>
  </si>
  <si>
    <t>7,476</t>
  </si>
  <si>
    <t>241,0271</t>
  </si>
  <si>
    <t>38,72</t>
  </si>
  <si>
    <t>9,24</t>
  </si>
  <si>
    <t>148,297</t>
  </si>
  <si>
    <t>35,257</t>
  </si>
  <si>
    <t>9,5131</t>
  </si>
  <si>
    <t>0,608</t>
  </si>
  <si>
    <t>0,308</t>
  </si>
  <si>
    <t>Полтавська</t>
  </si>
  <si>
    <t>361,91</t>
  </si>
  <si>
    <t>46,34</t>
  </si>
  <si>
    <t>20,07</t>
  </si>
  <si>
    <t>223,67</t>
  </si>
  <si>
    <t>42,48</t>
  </si>
  <si>
    <t>29,35</t>
  </si>
  <si>
    <t>62,16</t>
  </si>
  <si>
    <t>3,55</t>
  </si>
  <si>
    <t>1,82</t>
  </si>
  <si>
    <t>46,23</t>
  </si>
  <si>
    <t>10,06</t>
  </si>
  <si>
    <t>0,5</t>
  </si>
  <si>
    <t>38,77</t>
  </si>
  <si>
    <t>1,3</t>
  </si>
  <si>
    <t>1,64</t>
  </si>
  <si>
    <t>31,33</t>
  </si>
  <si>
    <t>4,28</t>
  </si>
  <si>
    <t>0,22</t>
  </si>
  <si>
    <t>17,81</t>
  </si>
  <si>
    <t>10,98</t>
  </si>
  <si>
    <t>3,16</t>
  </si>
  <si>
    <t>3,5</t>
  </si>
  <si>
    <t>0,07</t>
  </si>
  <si>
    <t>32,74</t>
  </si>
  <si>
    <t>11,36</t>
  </si>
  <si>
    <t>16,07</t>
  </si>
  <si>
    <t>1,72</t>
  </si>
  <si>
    <t>0,58</t>
  </si>
  <si>
    <t>Рівненська</t>
  </si>
  <si>
    <t>306,467</t>
  </si>
  <si>
    <t>28,177</t>
  </si>
  <si>
    <t>8,766</t>
  </si>
  <si>
    <t>188,138</t>
  </si>
  <si>
    <t>48,991</t>
  </si>
  <si>
    <t>32,395</t>
  </si>
  <si>
    <t>98,147</t>
  </si>
  <si>
    <t>7,425</t>
  </si>
  <si>
    <t>5,623</t>
  </si>
  <si>
    <t>73,33</t>
  </si>
  <si>
    <t>10,389</t>
  </si>
  <si>
    <t>88,713</t>
  </si>
  <si>
    <t>6,035</t>
  </si>
  <si>
    <t>68,855</t>
  </si>
  <si>
    <t>8,564</t>
  </si>
  <si>
    <t>0,756</t>
  </si>
  <si>
    <t>28,771</t>
  </si>
  <si>
    <t>0,74</t>
  </si>
  <si>
    <t>19,806</t>
  </si>
  <si>
    <t>8,225</t>
  </si>
  <si>
    <t>10,824</t>
  </si>
  <si>
    <t>1,65</t>
  </si>
  <si>
    <t>4,87</t>
  </si>
  <si>
    <t>2,855</t>
  </si>
  <si>
    <t>104,038</t>
  </si>
  <si>
    <t>5,05</t>
  </si>
  <si>
    <t>5,655</t>
  </si>
  <si>
    <t>88,023</t>
  </si>
  <si>
    <t>5,31</t>
  </si>
  <si>
    <t>23,437</t>
  </si>
  <si>
    <t>1,201</t>
  </si>
  <si>
    <t>15,967</t>
  </si>
  <si>
    <t>6,269</t>
  </si>
  <si>
    <t>1,51</t>
  </si>
  <si>
    <t>0,76</t>
  </si>
  <si>
    <t>0,75</t>
  </si>
  <si>
    <t>Сумська</t>
  </si>
  <si>
    <t>135,01</t>
  </si>
  <si>
    <t>5,083</t>
  </si>
  <si>
    <t>9,752</t>
  </si>
  <si>
    <t>83,121</t>
  </si>
  <si>
    <t>25,162</t>
  </si>
  <si>
    <t>11,892</t>
  </si>
  <si>
    <t>27,986</t>
  </si>
  <si>
    <t>2,785</t>
  </si>
  <si>
    <t>18,726</t>
  </si>
  <si>
    <t>2,955</t>
  </si>
  <si>
    <t>0,36</t>
  </si>
  <si>
    <t>10,792</t>
  </si>
  <si>
    <t>1,137</t>
  </si>
  <si>
    <t>0,87</t>
  </si>
  <si>
    <t>8,234</t>
  </si>
  <si>
    <t>0,251</t>
  </si>
  <si>
    <t>7,495</t>
  </si>
  <si>
    <t>0,55</t>
  </si>
  <si>
    <t>0,897</t>
  </si>
  <si>
    <t>2,335</t>
  </si>
  <si>
    <t>2,853</t>
  </si>
  <si>
    <t>0,86</t>
  </si>
  <si>
    <t>0,384</t>
  </si>
  <si>
    <t>0,244</t>
  </si>
  <si>
    <t>0,04</t>
  </si>
  <si>
    <t>0,1</t>
  </si>
  <si>
    <t>15,116</t>
  </si>
  <si>
    <t>1,325</t>
  </si>
  <si>
    <t>0,39</t>
  </si>
  <si>
    <t>9,009</t>
  </si>
  <si>
    <t>2,682</t>
  </si>
  <si>
    <t>1,71</t>
  </si>
  <si>
    <t>1,12</t>
  </si>
  <si>
    <t>0,413</t>
  </si>
  <si>
    <t>0,687</t>
  </si>
  <si>
    <t>0,02</t>
  </si>
  <si>
    <t>Тернопільська</t>
  </si>
  <si>
    <t>227,24</t>
  </si>
  <si>
    <t>50,67</t>
  </si>
  <si>
    <t>11,1</t>
  </si>
  <si>
    <t>123,1</t>
  </si>
  <si>
    <t>29,24</t>
  </si>
  <si>
    <t>13,13</t>
  </si>
  <si>
    <t>57,56</t>
  </si>
  <si>
    <t>9,11</t>
  </si>
  <si>
    <t>8,26</t>
  </si>
  <si>
    <t>35,07</t>
  </si>
  <si>
    <t>5,07</t>
  </si>
  <si>
    <t>50,56</t>
  </si>
  <si>
    <t>15,6</t>
  </si>
  <si>
    <t>5,63</t>
  </si>
  <si>
    <t>24,97</t>
  </si>
  <si>
    <t>4,36</t>
  </si>
  <si>
    <t>73,05</t>
  </si>
  <si>
    <t>10,55</t>
  </si>
  <si>
    <t>2,5</t>
  </si>
  <si>
    <t>46,94</t>
  </si>
  <si>
    <t>11,15</t>
  </si>
  <si>
    <t>1,91</t>
  </si>
  <si>
    <t>4,88</t>
  </si>
  <si>
    <t>1,07</t>
  </si>
  <si>
    <t>0,51</t>
  </si>
  <si>
    <t>47,52</t>
  </si>
  <si>
    <t>17,18</t>
  </si>
  <si>
    <t>3,78</t>
  </si>
  <si>
    <t>21,7</t>
  </si>
  <si>
    <t>4,65</t>
  </si>
  <si>
    <t>40,4</t>
  </si>
  <si>
    <t>13,32</t>
  </si>
  <si>
    <t>19,41</t>
  </si>
  <si>
    <t>Харківська</t>
  </si>
  <si>
    <t>551,88</t>
  </si>
  <si>
    <t>152,07</t>
  </si>
  <si>
    <t>12,05</t>
  </si>
  <si>
    <t>231,09</t>
  </si>
  <si>
    <t>64,1</t>
  </si>
  <si>
    <t>92,57</t>
  </si>
  <si>
    <t>38,13</t>
  </si>
  <si>
    <t>4,3</t>
  </si>
  <si>
    <t>10,17</t>
  </si>
  <si>
    <t>20,28</t>
  </si>
  <si>
    <t>3,37</t>
  </si>
  <si>
    <t>2,09</t>
  </si>
  <si>
    <t>7,47</t>
  </si>
  <si>
    <t>19,1</t>
  </si>
  <si>
    <t>Херсонська</t>
  </si>
  <si>
    <t>Хмельницька</t>
  </si>
  <si>
    <t>257,632</t>
  </si>
  <si>
    <t>23,275</t>
  </si>
  <si>
    <t>10,187</t>
  </si>
  <si>
    <t>160,999</t>
  </si>
  <si>
    <t>46,084</t>
  </si>
  <si>
    <t>17,087</t>
  </si>
  <si>
    <t>53,491</t>
  </si>
  <si>
    <t>0,65</t>
  </si>
  <si>
    <t>5,712</t>
  </si>
  <si>
    <t>34,018</t>
  </si>
  <si>
    <t>12,871</t>
  </si>
  <si>
    <t>52,576</t>
  </si>
  <si>
    <t>5,262</t>
  </si>
  <si>
    <t>33,603</t>
  </si>
  <si>
    <t>12,821</t>
  </si>
  <si>
    <t>0,240</t>
  </si>
  <si>
    <t>49,922</t>
  </si>
  <si>
    <t>0,52</t>
  </si>
  <si>
    <t>33,527</t>
  </si>
  <si>
    <t>14,936</t>
  </si>
  <si>
    <t>0,939</t>
  </si>
  <si>
    <t>4,021</t>
  </si>
  <si>
    <t>0,11</t>
  </si>
  <si>
    <t>3,331</t>
  </si>
  <si>
    <t>0,53</t>
  </si>
  <si>
    <t>Черкаська</t>
  </si>
  <si>
    <t>1209,76</t>
  </si>
  <si>
    <t>49,28</t>
  </si>
  <si>
    <t>33,1</t>
  </si>
  <si>
    <t>624,05</t>
  </si>
  <si>
    <t>415,82</t>
  </si>
  <si>
    <t>87,51</t>
  </si>
  <si>
    <t>19,84</t>
  </si>
  <si>
    <t>1,79</t>
  </si>
  <si>
    <t>0,89</t>
  </si>
  <si>
    <t>12,33</t>
  </si>
  <si>
    <t>4,29</t>
  </si>
  <si>
    <t>0,54</t>
  </si>
  <si>
    <t>11,2</t>
  </si>
  <si>
    <t>6,48</t>
  </si>
  <si>
    <t>1,8</t>
  </si>
  <si>
    <t>0,32</t>
  </si>
  <si>
    <t>56,28</t>
  </si>
  <si>
    <t>6,85</t>
  </si>
  <si>
    <t>3,25</t>
  </si>
  <si>
    <t>35,59</t>
  </si>
  <si>
    <t>9,66</t>
  </si>
  <si>
    <t>0,93</t>
  </si>
  <si>
    <t>2,02</t>
  </si>
  <si>
    <t>1,37</t>
  </si>
  <si>
    <t>Чернівецька</t>
  </si>
  <si>
    <t>166,525</t>
  </si>
  <si>
    <t>20,424</t>
  </si>
  <si>
    <t>6,414</t>
  </si>
  <si>
    <t>107,998</t>
  </si>
  <si>
    <t>25,987</t>
  </si>
  <si>
    <t>5,702</t>
  </si>
  <si>
    <t>63,538</t>
  </si>
  <si>
    <t>3,526</t>
  </si>
  <si>
    <t>2,75</t>
  </si>
  <si>
    <t>46,857</t>
  </si>
  <si>
    <t>9,685</t>
  </si>
  <si>
    <t>0,72</t>
  </si>
  <si>
    <t>37,425</t>
  </si>
  <si>
    <t>1,59</t>
  </si>
  <si>
    <t>28,076</t>
  </si>
  <si>
    <t>7,549</t>
  </si>
  <si>
    <t>38,768</t>
  </si>
  <si>
    <t>6,245</t>
  </si>
  <si>
    <t>2,359</t>
  </si>
  <si>
    <t>23,646</t>
  </si>
  <si>
    <t>5,075</t>
  </si>
  <si>
    <t>1,443</t>
  </si>
  <si>
    <t>6,861</t>
  </si>
  <si>
    <t>3,951</t>
  </si>
  <si>
    <t>1,439</t>
  </si>
  <si>
    <t>1,471</t>
  </si>
  <si>
    <t>24,984</t>
  </si>
  <si>
    <t>0,2</t>
  </si>
  <si>
    <t>1,15</t>
  </si>
  <si>
    <t>17,928</t>
  </si>
  <si>
    <t>5,406</t>
  </si>
  <si>
    <t>1,594</t>
  </si>
  <si>
    <t>181,62</t>
  </si>
  <si>
    <t>19,08</t>
  </si>
  <si>
    <t>7,03</t>
  </si>
  <si>
    <t>115,59</t>
  </si>
  <si>
    <t>28,65</t>
  </si>
  <si>
    <t>11,27</t>
  </si>
  <si>
    <t>48,08</t>
  </si>
  <si>
    <t>6,03</t>
  </si>
  <si>
    <t>34,35</t>
  </si>
  <si>
    <t>4,77</t>
  </si>
  <si>
    <t>45,76</t>
  </si>
  <si>
    <t>5,83</t>
  </si>
  <si>
    <t>33,25</t>
  </si>
  <si>
    <t>27,65</t>
  </si>
  <si>
    <t>19,45</t>
  </si>
  <si>
    <t>1,01</t>
  </si>
  <si>
    <t>1,42</t>
  </si>
  <si>
    <t>0,97</t>
  </si>
  <si>
    <t>0,33</t>
  </si>
  <si>
    <t>19,67</t>
  </si>
  <si>
    <t>2,37</t>
  </si>
  <si>
    <t>12,9</t>
  </si>
  <si>
    <t>3,8</t>
  </si>
  <si>
    <t>3,13</t>
  </si>
  <si>
    <t>0,03</t>
  </si>
  <si>
    <t>1,1</t>
  </si>
  <si>
    <r>
      <t>897,26</t>
    </r>
    <r>
      <rPr>
        <sz val="6"/>
        <color indexed="8"/>
        <rFont val="Times New Roman"/>
        <family val="1"/>
        <charset val="204"/>
      </rPr>
      <t>0</t>
    </r>
  </si>
  <si>
    <r>
      <t>470,4</t>
    </r>
    <r>
      <rPr>
        <sz val="6"/>
        <color indexed="8"/>
        <rFont val="Times New Roman"/>
        <family val="1"/>
        <charset val="204"/>
      </rPr>
      <t>0</t>
    </r>
  </si>
  <si>
    <r>
      <t>10,11</t>
    </r>
    <r>
      <rPr>
        <sz val="6"/>
        <color indexed="8"/>
        <rFont val="Times New Roman"/>
        <family val="1"/>
        <charset val="204"/>
      </rPr>
      <t>0</t>
    </r>
  </si>
  <si>
    <r>
      <t>300,83</t>
    </r>
    <r>
      <rPr>
        <sz val="6"/>
        <color indexed="8"/>
        <rFont val="Times New Roman"/>
        <family val="1"/>
        <charset val="204"/>
      </rPr>
      <t>0</t>
    </r>
  </si>
  <si>
    <r>
      <t>18,92</t>
    </r>
    <r>
      <rPr>
        <sz val="6"/>
        <color indexed="8"/>
        <rFont val="Times New Roman"/>
        <family val="1"/>
        <charset val="204"/>
      </rPr>
      <t>0</t>
    </r>
  </si>
  <si>
    <r>
      <t>5,5</t>
    </r>
    <r>
      <rPr>
        <sz val="6"/>
        <color indexed="8"/>
        <rFont val="Times New Roman"/>
        <family val="1"/>
        <charset val="204"/>
      </rPr>
      <t>0</t>
    </r>
  </si>
  <si>
    <r>
      <t>4,31</t>
    </r>
    <r>
      <rPr>
        <sz val="6"/>
        <color indexed="8"/>
        <rFont val="Times New Roman"/>
        <family val="1"/>
        <charset val="204"/>
      </rPr>
      <t>0</t>
    </r>
  </si>
  <si>
    <r>
      <t>1,19</t>
    </r>
    <r>
      <rPr>
        <sz val="6"/>
        <color indexed="8"/>
        <rFont val="Times New Roman"/>
        <family val="1"/>
        <charset val="204"/>
      </rPr>
      <t>0</t>
    </r>
  </si>
  <si>
    <r>
      <t>195,32</t>
    </r>
    <r>
      <rPr>
        <sz val="6"/>
        <color indexed="8"/>
        <rFont val="Times New Roman"/>
        <family val="1"/>
        <charset val="204"/>
      </rPr>
      <t>0</t>
    </r>
  </si>
  <si>
    <r>
      <t>14,93</t>
    </r>
    <r>
      <rPr>
        <sz val="6"/>
        <color indexed="8"/>
        <rFont val="Times New Roman"/>
        <family val="1"/>
        <charset val="204"/>
      </rPr>
      <t>0</t>
    </r>
  </si>
  <si>
    <r>
      <t>2,08</t>
    </r>
    <r>
      <rPr>
        <sz val="6"/>
        <color indexed="8"/>
        <rFont val="Times New Roman"/>
        <family val="1"/>
        <charset val="204"/>
      </rPr>
      <t>0</t>
    </r>
  </si>
  <si>
    <r>
      <t>141,2</t>
    </r>
    <r>
      <rPr>
        <sz val="6"/>
        <color indexed="8"/>
        <rFont val="Times New Roman"/>
        <family val="1"/>
        <charset val="204"/>
      </rPr>
      <t>0</t>
    </r>
  </si>
  <si>
    <r>
      <t>30,11</t>
    </r>
    <r>
      <rPr>
        <sz val="6"/>
        <color indexed="8"/>
        <rFont val="Times New Roman"/>
        <family val="1"/>
        <charset val="204"/>
      </rPr>
      <t>0</t>
    </r>
  </si>
  <si>
    <r>
      <t>6,69</t>
    </r>
    <r>
      <rPr>
        <sz val="6"/>
        <color indexed="8"/>
        <rFont val="Times New Roman"/>
        <family val="1"/>
        <charset val="204"/>
      </rPr>
      <t>0</t>
    </r>
  </si>
  <si>
    <r>
      <t>2,06</t>
    </r>
    <r>
      <rPr>
        <sz val="6"/>
        <color indexed="8"/>
        <rFont val="Times New Roman"/>
        <family val="1"/>
        <charset val="204"/>
      </rPr>
      <t>0</t>
    </r>
  </si>
  <si>
    <r>
      <t>0,82</t>
    </r>
    <r>
      <rPr>
        <sz val="6"/>
        <color indexed="8"/>
        <rFont val="Times New Roman"/>
        <family val="1"/>
        <charset val="204"/>
      </rPr>
      <t>0</t>
    </r>
  </si>
  <si>
    <r>
      <t>3,815</t>
    </r>
    <r>
      <rPr>
        <sz val="6"/>
        <color indexed="8"/>
        <rFont val="Times New Roman"/>
        <family val="1"/>
        <charset val="204"/>
      </rPr>
      <t>0</t>
    </r>
  </si>
  <si>
    <t>Усього</t>
  </si>
  <si>
    <t>( за Україну)</t>
  </si>
  <si>
    <t>8393,08</t>
  </si>
  <si>
    <t>1472,81</t>
  </si>
  <si>
    <t>261,03</t>
  </si>
  <si>
    <t>4574,04</t>
  </si>
  <si>
    <t>1462,37</t>
  </si>
  <si>
    <t>622,87</t>
  </si>
  <si>
    <t>965,23</t>
  </si>
  <si>
    <t>68,53</t>
  </si>
  <si>
    <t>77,65</t>
  </si>
  <si>
    <t>680,62</t>
  </si>
  <si>
    <t>124,97</t>
  </si>
  <si>
    <t>13,46</t>
  </si>
  <si>
    <t>769,3</t>
  </si>
  <si>
    <t>56,47</t>
  </si>
  <si>
    <t>57,84</t>
  </si>
  <si>
    <t>563,99</t>
  </si>
  <si>
    <t>84,62</t>
  </si>
  <si>
    <t>6,72</t>
  </si>
  <si>
    <t>1618,26</t>
  </si>
  <si>
    <t>146,17</t>
  </si>
  <si>
    <t>57,44</t>
  </si>
  <si>
    <t>1068,96</t>
  </si>
  <si>
    <t>263,35</t>
  </si>
  <si>
    <t>82,35</t>
  </si>
  <si>
    <t>193,15</t>
  </si>
  <si>
    <t>11,47</t>
  </si>
  <si>
    <t>4,27</t>
  </si>
  <si>
    <t>116,59</t>
  </si>
  <si>
    <t>35,84</t>
  </si>
  <si>
    <t>24,99</t>
  </si>
  <si>
    <t>1078,44</t>
  </si>
  <si>
    <t>109,09</t>
  </si>
  <si>
    <t>48,39</t>
  </si>
  <si>
    <t>756,95</t>
  </si>
  <si>
    <t>138,93</t>
  </si>
  <si>
    <t>876,61</t>
  </si>
  <si>
    <t>167,41</t>
  </si>
  <si>
    <t>41,82</t>
  </si>
  <si>
    <t>564,83</t>
  </si>
  <si>
    <t>84,3</t>
  </si>
  <si>
    <t>18,25</t>
  </si>
  <si>
    <t>20,76</t>
  </si>
  <si>
    <t>17,53</t>
  </si>
  <si>
    <t>2,6</t>
  </si>
  <si>
    <t>Кількість об’єктів (будівель) закладів освіти</t>
  </si>
  <si>
    <t>Наявність ЗСЦЗ на балансі закладів освіти</t>
  </si>
  <si>
    <t>Частка закладів дошкільної та загальної середньої освіти, забезпечених захисними спорудами цивільного захисту/укриттями, (%)</t>
  </si>
  <si>
    <t>Забезпеченість об’єктів (будівель) закладів дошкільної та загальної середньої освіти, (%)</t>
  </si>
  <si>
    <t>Стан забезпеченості (об’єктів (будівель) закладів освіти та учасників освітнього процесу у них)</t>
  </si>
  <si>
    <t>Стан забезпеченості (об’єктів (будівель) закладів освіти</t>
  </si>
  <si>
    <t>І. Безпека</t>
  </si>
  <si>
    <t>Частка зруйнованих і пошкоджених закладів  (%)</t>
  </si>
  <si>
    <t xml:space="preserve">ІІ. Організація навчального процесу </t>
  </si>
  <si>
    <t>Частка закладів загальної середньої освіти, що будуть функціонувати у новому н.р. (фактично надавати освітні послуги здобувачам освіти), (%)</t>
  </si>
  <si>
    <t>Частка учнів та частка педагогічних працівників, яких забезпечено комп’ютерами, ноутбуками та планшетами для дистанційного навчання у закладах загальної середньої освіти, що будуть функціонувати, (%)</t>
  </si>
  <si>
    <t>Учнів</t>
  </si>
  <si>
    <t>Педагогічний персонал</t>
  </si>
  <si>
    <t>Кількість учнів закладів загальної середньої освіти (осіб), які</t>
  </si>
  <si>
    <t>продовжують перебувати за кордоном</t>
  </si>
  <si>
    <t>внутрішньо переміщені здобувачі освіти, що отримуватимуть освітні послуги в закладах, що будуть функціонувати</t>
  </si>
  <si>
    <t>Частка закладів дошкільної та загальної середньої освіти (%), що</t>
  </si>
  <si>
    <t>функціонуватимуть і будуть надавати освітні послуги внутрішньо переміщеним здобувачам освіти</t>
  </si>
  <si>
    <t>можуть функціонувати, проте наразі є прихистком для внутрішньо переміщених здобувачів освіти (місце тимчасового проживання)</t>
  </si>
  <si>
    <t>Частка учнів закладів загальної середньої освіти, які підвозяться, від числа тих, що потребують підвезення до закладу освіти, що буде  функціонувати, і у зворотному напрямку, (%)</t>
  </si>
  <si>
    <t>Частка закладів дошкільної освіти, що будуть функціонувати у новому н.р. (фактично надавати освітні послуги здобувачам освіти), та організовують навчання за очною, дистанційною, змішаною  формами навчання, (%)</t>
  </si>
  <si>
    <t>ІІІ. Кадрове забезпечення</t>
  </si>
  <si>
    <t>Частка укомплектованості необхідними педагогічними кадрами закладів загальної середньої освіти, (%)</t>
  </si>
  <si>
    <r>
      <t xml:space="preserve">Кількість ЗЗСО, що функціонують і надають освітні послуги здобувачам освіти, які перебувають на тимчасово окупованих територіях, </t>
    </r>
    <r>
      <rPr>
        <i/>
        <sz val="12"/>
        <color indexed="8"/>
        <rFont val="Times New Roman"/>
        <family val="1"/>
        <charset val="204"/>
      </rPr>
      <t>од.</t>
    </r>
  </si>
  <si>
    <t>Сума колонок 9-11=5</t>
  </si>
  <si>
    <t>Сума колонок 43-45=3</t>
  </si>
  <si>
    <t>Сума колонок 49-51=4</t>
  </si>
  <si>
    <r>
      <t xml:space="preserve">Кількість учнів, які здобувають освіту у опорних ЗЗСО, що функціонують, </t>
    </r>
    <r>
      <rPr>
        <i/>
        <sz val="12"/>
        <color indexed="8"/>
        <rFont val="Times New Roman"/>
        <family val="1"/>
        <charset val="204"/>
      </rPr>
      <t>осіб:</t>
    </r>
  </si>
  <si>
    <t>зруйновані</t>
  </si>
  <si>
    <t>Кількість опорних ЗЗСО, які:</t>
  </si>
  <si>
    <t>Кількість філій опорних ЗЗСО, які:</t>
  </si>
  <si>
    <t>Загалом</t>
  </si>
  <si>
    <t>Опорних ЗЗСО</t>
  </si>
  <si>
    <t>пошкоджені, але функціонують</t>
  </si>
  <si>
    <t>пошкоджені та не функціонують</t>
  </si>
  <si>
    <t>Кількість філій опорних ЗЗСО, які функціонують і надають освітні послуги, од</t>
  </si>
  <si>
    <t xml:space="preserve">Тернопільська </t>
  </si>
  <si>
    <r>
      <t xml:space="preserve">Вінницька </t>
    </r>
    <r>
      <rPr>
        <vertAlign val="superscript"/>
        <sz val="12"/>
        <rFont val="Times New Roman"/>
        <family val="1"/>
        <charset val="204"/>
      </rPr>
      <t>1</t>
    </r>
  </si>
  <si>
    <r>
      <t xml:space="preserve">Донецька </t>
    </r>
    <r>
      <rPr>
        <vertAlign val="superscript"/>
        <sz val="12"/>
        <rFont val="Times New Roman"/>
        <family val="1"/>
        <charset val="204"/>
      </rPr>
      <t>2</t>
    </r>
  </si>
  <si>
    <r>
      <t xml:space="preserve">Закарпатська </t>
    </r>
    <r>
      <rPr>
        <vertAlign val="superscript"/>
        <sz val="12"/>
        <rFont val="Times New Roman"/>
        <family val="1"/>
        <charset val="204"/>
      </rPr>
      <t>3</t>
    </r>
  </si>
  <si>
    <r>
      <rPr>
        <vertAlign val="superscript"/>
        <sz val="12"/>
        <color theme="1"/>
        <rFont val="Times New Roman"/>
        <family val="1"/>
        <charset val="204"/>
      </rPr>
      <t>2</t>
    </r>
    <r>
      <rPr>
        <sz val="12"/>
        <color theme="1"/>
        <rFont val="Times New Roman"/>
        <family val="1"/>
        <charset val="204"/>
      </rPr>
      <t xml:space="preserve"> До колонки 3: у 367 ЗДО, розташованих на територіях, підконтрольній українській владі,  освітній процес призупинено;
до колонки 5: зменшення закладів освіти відбулося у звязку з припиненням діяльності Маріупольського міського ліцею, який продовжив діяльність в м. Києві;
до колонки 24: за змішаною формою працює заклад, який перемістився до м. Полтави;
до колонки 28: у 367 ЗДО числиться 3280 педпрацівників;
до колонки 46: у списках ЗДО 11668 вихованців із числа внутрішньо переміщених осіб;
до колонки 67: у списках ЗДО  числиться 22577 вихованців</t>
    </r>
  </si>
  <si>
    <t>1 примітка: інформація щодо філій ЗДО та дошкільних підрозділів ЗЗСО
Кількість філій та структурних підрозділів ЗЗСО, які функціонують (фактично надають освітні послуги здобувачам освіти за різними формами), станом на дату подання даних, од. - 153;
Кількість педагогічних працівників (без урахування сумісників), які працюють у дошкільних структурних підрозділах ЗЗСО), що функціонують, осіб - 584;
Кадрове забезпечення дошкільних підрозділів ЗЗСО, що функціонують, %: 99.4
Кількість вакантних ставок педагогічних працівників у дошкільних підрозділах ЗЗСО, що функціонують, ставок: 1;
Кількість дошкільних підрозділів ЗЗСО, що функціонують і надають освітні послуги внутрішньо переміщеним здобувачам освіти, од. - 77;
Кількість внутрішньо переміщених здобувачів освіти, що отримують освітні послуги в дошкільних підрозділах ЗЗСО, що функціонують, осіб - 147;
Кількість філій, відділень та дошкільних підрозділів ЗЗСО, що функціонують і надають освітні послуги, од. - очно - 95  дистанційно - 47   змішано - 11;
Кількість вихованців, які здобувають освіту у дошкільних підрозділах ЗЗСО, що функціонують, осіб: очно - 1784   дистанційно - 808  змішано - 184</t>
  </si>
  <si>
    <r>
      <t xml:space="preserve">Запорізька </t>
    </r>
    <r>
      <rPr>
        <vertAlign val="superscript"/>
        <sz val="12"/>
        <rFont val="Times New Roman"/>
        <family val="1"/>
        <charset val="204"/>
      </rPr>
      <t>4</t>
    </r>
  </si>
  <si>
    <r>
      <rPr>
        <vertAlign val="superscript"/>
        <sz val="12"/>
        <color theme="1"/>
        <rFont val="Times New Roman"/>
        <family val="1"/>
        <charset val="204"/>
      </rPr>
      <t>4</t>
    </r>
    <r>
      <rPr>
        <sz val="12"/>
        <color theme="1"/>
        <rFont val="Times New Roman"/>
        <family val="1"/>
        <charset val="204"/>
      </rPr>
      <t xml:space="preserve"> До колонок 75-77: визначити неможливо
До колонок 85-90: на цей час всі ЗЗСО працюють у дистанційному форматі</t>
    </r>
  </si>
  <si>
    <r>
      <t xml:space="preserve">Кіровоградська </t>
    </r>
    <r>
      <rPr>
        <vertAlign val="superscript"/>
        <sz val="12"/>
        <rFont val="Times New Roman"/>
        <family val="1"/>
        <charset val="204"/>
      </rPr>
      <t>5</t>
    </r>
  </si>
  <si>
    <r>
      <rPr>
        <vertAlign val="superscript"/>
        <sz val="12"/>
        <color theme="1"/>
        <rFont val="Times New Roman"/>
        <family val="1"/>
        <charset val="204"/>
      </rPr>
      <t>5</t>
    </r>
    <r>
      <rPr>
        <sz val="12"/>
        <color theme="1"/>
        <rFont val="Times New Roman"/>
        <family val="1"/>
        <charset val="204"/>
      </rPr>
      <t xml:space="preserve"> До колонок 5, 9-11, 22-24:  162 ЗЗСО на канікулах (52792 учнів)</t>
    </r>
  </si>
  <si>
    <r>
      <t xml:space="preserve">Луганська </t>
    </r>
    <r>
      <rPr>
        <vertAlign val="superscript"/>
        <sz val="12"/>
        <rFont val="Times New Roman"/>
        <family val="1"/>
        <charset val="204"/>
      </rPr>
      <t>6</t>
    </r>
  </si>
  <si>
    <r>
      <rPr>
        <vertAlign val="superscript"/>
        <sz val="12"/>
        <color theme="1"/>
        <rFont val="Times New Roman"/>
        <family val="1"/>
        <charset val="204"/>
      </rPr>
      <t>6</t>
    </r>
    <r>
      <rPr>
        <sz val="12"/>
        <color theme="1"/>
        <rFont val="Times New Roman"/>
        <family val="1"/>
        <charset val="204"/>
      </rPr>
      <t xml:space="preserve"> Усі 21 опорний ЗЗСО знаходяться на ТОТ. З них на цей час 12 функціонують дистанційно. Інші 9 опорних шкіл та усі 25 філій в простої.</t>
    </r>
  </si>
  <si>
    <r>
      <t xml:space="preserve">Рівненська </t>
    </r>
    <r>
      <rPr>
        <vertAlign val="superscript"/>
        <sz val="12"/>
        <rFont val="Times New Roman"/>
        <family val="1"/>
        <charset val="204"/>
      </rPr>
      <t>7</t>
    </r>
  </si>
  <si>
    <r>
      <rPr>
        <vertAlign val="superscript"/>
        <sz val="12"/>
        <color theme="1"/>
        <rFont val="Times New Roman"/>
        <family val="1"/>
        <charset val="204"/>
      </rPr>
      <t xml:space="preserve">7 </t>
    </r>
    <r>
      <rPr>
        <sz val="12"/>
        <color theme="1"/>
        <rFont val="Times New Roman"/>
        <family val="1"/>
        <charset val="204"/>
      </rPr>
      <t>До колонки 5: канікули у 204 закладах загальної середньої освіти</t>
    </r>
  </si>
  <si>
    <r>
      <t xml:space="preserve">Чернівецька </t>
    </r>
    <r>
      <rPr>
        <vertAlign val="superscript"/>
        <sz val="12"/>
        <rFont val="Times New Roman"/>
        <family val="1"/>
        <charset val="204"/>
      </rPr>
      <t>8</t>
    </r>
  </si>
  <si>
    <r>
      <rPr>
        <vertAlign val="superscript"/>
        <sz val="12"/>
        <color theme="1"/>
        <rFont val="Times New Roman"/>
        <family val="1"/>
        <charset val="204"/>
      </rPr>
      <t>8</t>
    </r>
    <r>
      <rPr>
        <sz val="12"/>
        <color theme="1"/>
        <rFont val="Times New Roman"/>
        <family val="1"/>
        <charset val="204"/>
      </rPr>
      <t xml:space="preserve"> До колонки 3: 23 не функціонує
До колонки 5: 324 на канікулах
До колонки 15: упродовж 22-23 н.р.
До колонки 30: уточнено без сумісників
До колонки 43: без урахування закладів на канікулах
До колонки 46: без урахування канікулярного періоду</t>
    </r>
  </si>
  <si>
    <r>
      <t xml:space="preserve">Чернігівська </t>
    </r>
    <r>
      <rPr>
        <vertAlign val="superscript"/>
        <sz val="12"/>
        <rFont val="Times New Roman"/>
        <family val="1"/>
        <charset val="204"/>
      </rPr>
      <t>9</t>
    </r>
  </si>
  <si>
    <r>
      <rPr>
        <vertAlign val="superscript"/>
        <sz val="12"/>
        <color theme="1"/>
        <rFont val="Times New Roman"/>
        <family val="1"/>
        <charset val="204"/>
      </rPr>
      <t>9</t>
    </r>
    <r>
      <rPr>
        <sz val="12"/>
        <color theme="1"/>
        <rFont val="Times New Roman"/>
        <family val="1"/>
        <charset val="204"/>
      </rPr>
      <t xml:space="preserve"> До колонки 3: Всього мережа закладів дошкільної освіти області складається з 406 одиниць, з них у 212  закладах дошкільної освіти  освітній процес організовано за очною, дистанційною та змішаною формами; 194 заклади дошкільної освіти перебувають на простої.
До колонки 4: Всього мережа закладів позашкільної освіти складається з 62 одиниць, з них у 59 закладах позашкільної освіти освітній процес організовано за очною, дистанційною та змішаною формами; 3 заклади позашкільної освіти перебувають на простої.    
До колонки 5: Всього мережа закладів загальної середньої освіти області складається з 402 одиниць, з них станом на 21 січня 2023 року у 38 закладах загальної середньої освіти продовжуються зимові канікули для 6158 учнів; у 364 закладах загальної середньої освіти організовано освітній процес за очною, дистанційною та змішаною формами навчання для 87153 учнів.        
До колонок 88-90: Кількість закладів загальної середньої освіти, які організовують харчування самостійно, за допомогою замовлення послуг кейтерінгу та аутсорсингу, в сумі становить 149 закладів. Кільість закладів загальної середньої освіти, які мають функціонуючи харчоблоки становить 147 одиниць.  2  заклади загальної середньої освіти не мають власних харчоблоків, харчування організовано за допомогою замовлення послуг кейтерінгу. </t>
    </r>
  </si>
  <si>
    <r>
      <t xml:space="preserve">м. Київ </t>
    </r>
    <r>
      <rPr>
        <vertAlign val="superscript"/>
        <sz val="12"/>
        <rFont val="Times New Roman"/>
        <family val="1"/>
        <charset val="204"/>
      </rPr>
      <t>10</t>
    </r>
  </si>
  <si>
    <r>
      <rPr>
        <vertAlign val="superscript"/>
        <sz val="12"/>
        <color theme="1"/>
        <rFont val="Times New Roman"/>
        <family val="1"/>
        <charset val="204"/>
      </rPr>
      <t>10</t>
    </r>
    <r>
      <rPr>
        <sz val="12"/>
        <color theme="1"/>
        <rFont val="Times New Roman"/>
        <family val="1"/>
        <charset val="204"/>
      </rPr>
      <t xml:space="preserve"> До колонки 3:  ще 25 дошкільних структурних підрозділів закладів загальної середньої освіти 
До колонки 5: відповідно до звітів ЗНЗ-1
До колонки 9: станом на 20.01.2023 року у ЗЗСО тривають зимові канікули з 26 грудня  2022 року до 27 січня 2023 року
До колонки 46: всього зараховано до закладів дошкільної освіти 3836 дітей з числа ВПО
До колонки 55: два автобуси потребують ремонту
До колонки 75: за даними Реєстра територіальної громади міста Києва станом на 31.12.2022 року в місті Києві обліковувалося 89920 дітей дошкільного віку
До колонки 84: ще 1987 дітей з ООП навчаються у групах компенсуючого типу</t>
    </r>
  </si>
  <si>
    <r>
      <rPr>
        <vertAlign val="superscript"/>
        <sz val="12"/>
        <color theme="1"/>
        <rFont val="Times New Roman"/>
        <family val="1"/>
        <charset val="204"/>
      </rPr>
      <t>3</t>
    </r>
    <r>
      <rPr>
        <sz val="12"/>
        <color theme="1"/>
        <rFont val="Times New Roman"/>
        <family val="1"/>
        <charset val="204"/>
      </rPr>
      <t xml:space="preserve"> До колонки 3: 255 закладів дошкільної освіти у простої, крім того, 32 дошкільні підрозділи ЗЗСО;
До колонки 5: з моменту останнього інформування відбулися такі зміни: одна початкова школа стала стуктурним підрозділом гімназії (втративши статус юридичної особи);
до колонки 41: крім того, 75 шкільних автобусів передано для потреб ЗСУ, 23 потребують списання </t>
    </r>
  </si>
  <si>
    <t>Херсонська 11</t>
  </si>
  <si>
    <t>11 До колонки 82: Кількість учнів з ООП, які здобувають освіту тільки в інклюзивних класах ЗЗСО, що  функціонують, осіб (в минулих звітах зазначалися всі учні з ООП)</t>
  </si>
  <si>
    <r>
      <t xml:space="preserve">Кількість опорних ЗЗСО, які функціонують   і надають освітні послуги, </t>
    </r>
    <r>
      <rPr>
        <i/>
        <sz val="12"/>
        <color indexed="8"/>
        <rFont val="Times New Roman"/>
        <family val="1"/>
        <charset val="204"/>
      </rPr>
      <t>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</si>
</sst>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2"/>
      <color theme="1"/>
      <name val="Times New Roman"/>
      <family val="2"/>
      <charset val="204"/>
    </font>
    <font>
      <sz val="10"/>
      <color indexed="8"/>
      <name val="Arial"/>
      <family val="2"/>
      <charset val="204"/>
    </font>
    <font>
      <sz val="12"/>
      <color indexed="8"/>
      <name val="Times New Roman"/>
      <family val="1"/>
      <charset val="204"/>
    </font>
    <font>
      <i/>
      <sz val="12"/>
      <color indexed="8"/>
      <name val="Times New Roman"/>
      <family val="1"/>
      <charset val="204"/>
    </font>
    <font>
      <sz val="6"/>
      <color indexed="8"/>
      <name val="Times New Roman"/>
      <family val="1"/>
      <charset val="204"/>
    </font>
    <font>
      <sz val="12"/>
      <color theme="1"/>
      <name val="Times New Roman"/>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8"/>
      <color theme="1"/>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sz val="7"/>
      <color theme="1"/>
      <name val="Times New Roman"/>
      <family val="1"/>
      <charset val="204"/>
    </font>
    <font>
      <b/>
      <sz val="6"/>
      <color rgb="FF000000"/>
      <name val="Times New Roman"/>
      <family val="1"/>
      <charset val="204"/>
    </font>
    <font>
      <sz val="12"/>
      <color rgb="FFFF0000"/>
      <name val="Times New Roman"/>
      <family val="2"/>
      <charset val="204"/>
    </font>
    <font>
      <sz val="12"/>
      <color rgb="FF000000"/>
      <name val="Times New Roman"/>
      <family val="1"/>
      <charset val="204"/>
    </font>
    <font>
      <sz val="12"/>
      <color rgb="FF000000"/>
      <name val="Calibri"/>
      <family val="2"/>
      <charset val="204"/>
    </font>
    <font>
      <b/>
      <sz val="12"/>
      <color rgb="FF000000"/>
      <name val="Times New Roman"/>
      <family val="1"/>
      <charset val="204"/>
    </font>
    <font>
      <sz val="6"/>
      <color rgb="FF000000"/>
      <name val="Times New Roman"/>
      <family val="1"/>
      <charset val="204"/>
    </font>
    <font>
      <sz val="6"/>
      <color rgb="FF000000"/>
      <name val="Calibri"/>
      <family val="2"/>
      <charset val="204"/>
    </font>
    <font>
      <sz val="6"/>
      <color theme="1"/>
      <name val="Times New Roman"/>
      <family val="1"/>
      <charset val="204"/>
    </font>
    <font>
      <sz val="12"/>
      <name val="Times New Roman"/>
      <family val="1"/>
      <charset val="204"/>
    </font>
    <font>
      <sz val="12"/>
      <color theme="1"/>
      <name val="Calibri"/>
      <family val="1"/>
      <charset val="204"/>
      <scheme val="minor"/>
    </font>
    <font>
      <sz val="12"/>
      <color indexed="8"/>
      <name val="Times New Roman"/>
      <family val="2"/>
      <charset val="204"/>
    </font>
    <font>
      <sz val="12"/>
      <color theme="1"/>
      <name val="Calibri"/>
      <family val="2"/>
      <charset val="204"/>
      <scheme val="minor"/>
    </font>
    <font>
      <sz val="10"/>
      <color rgb="FF000000"/>
      <name val="Calibri"/>
      <family val="2"/>
      <charset val="204"/>
      <scheme val="minor"/>
    </font>
    <font>
      <sz val="8"/>
      <name val="Times New Roman"/>
      <family val="2"/>
      <charset val="204"/>
    </font>
    <font>
      <vertAlign val="superscript"/>
      <sz val="12"/>
      <name val="Times New Roman"/>
      <family val="1"/>
      <charset val="204"/>
    </font>
    <font>
      <vertAlign val="superscrip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8">
    <xf numFmtId="0" fontId="0" fillId="0" borderId="0"/>
    <xf numFmtId="0" fontId="1" fillId="0" borderId="0"/>
    <xf numFmtId="9" fontId="5" fillId="0" borderId="0" applyFont="0" applyFill="0" applyBorder="0" applyAlignment="0" applyProtection="0"/>
    <xf numFmtId="0" fontId="23" fillId="0" borderId="0"/>
    <xf numFmtId="0" fontId="24" fillId="0" borderId="0"/>
    <xf numFmtId="9" fontId="24" fillId="0" borderId="0" applyFont="0" applyFill="0" applyBorder="0" applyAlignment="0" applyProtection="0"/>
    <xf numFmtId="0" fontId="25" fillId="0" borderId="0"/>
    <xf numFmtId="0" fontId="26" fillId="0" borderId="0"/>
  </cellStyleXfs>
  <cellXfs count="130">
    <xf numFmtId="0" fontId="0" fillId="0" borderId="0" xfId="0"/>
    <xf numFmtId="0" fontId="6" fillId="0" borderId="0" xfId="0" applyFont="1" applyAlignment="1">
      <alignment vertical="top"/>
    </xf>
    <xf numFmtId="0" fontId="2" fillId="0" borderId="1" xfId="1" applyFont="1" applyBorder="1" applyAlignment="1">
      <alignment vertical="top" wrapText="1"/>
    </xf>
    <xf numFmtId="0" fontId="6" fillId="0" borderId="2"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top"/>
    </xf>
    <xf numFmtId="0" fontId="8" fillId="0" borderId="3" xfId="0" applyFont="1" applyBorder="1" applyAlignment="1">
      <alignment vertical="top"/>
    </xf>
    <xf numFmtId="0" fontId="7" fillId="0" borderId="2" xfId="0" applyFont="1" applyBorder="1" applyAlignment="1">
      <alignment horizontal="center" vertical="center"/>
    </xf>
    <xf numFmtId="0" fontId="0" fillId="0" borderId="0" xfId="0" applyAlignment="1">
      <alignment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vertical="center" wrapText="1"/>
    </xf>
    <xf numFmtId="0" fontId="10" fillId="0" borderId="12"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0" fillId="0" borderId="13" xfId="0" applyBorder="1" applyAlignment="1">
      <alignment vertical="top" textRotation="90" wrapText="1"/>
    </xf>
    <xf numFmtId="0" fontId="11" fillId="0" borderId="14" xfId="0" applyFont="1" applyBorder="1" applyAlignment="1">
      <alignment horizontal="center" vertical="center" textRotation="90" wrapText="1"/>
    </xf>
    <xf numFmtId="0" fontId="12" fillId="0" borderId="15"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1" fillId="0" borderId="15" xfId="0" applyFont="1" applyBorder="1" applyAlignment="1">
      <alignment horizontal="center" vertical="center" textRotation="90" wrapText="1"/>
    </xf>
    <xf numFmtId="0" fontId="12" fillId="0" borderId="14" xfId="0" applyFont="1" applyBorder="1" applyAlignment="1">
      <alignment horizontal="center" vertical="center" textRotation="90" wrapText="1"/>
    </xf>
    <xf numFmtId="0" fontId="13" fillId="0" borderId="14" xfId="0" applyFont="1" applyBorder="1" applyAlignment="1">
      <alignment horizontal="center" vertical="center" textRotation="90" wrapText="1"/>
    </xf>
    <xf numFmtId="0" fontId="11" fillId="0" borderId="16" xfId="0" applyFont="1" applyBorder="1" applyAlignment="1">
      <alignment horizontal="center" vertical="center" textRotation="90" wrapText="1"/>
    </xf>
    <xf numFmtId="0" fontId="9" fillId="0" borderId="12" xfId="0" applyFont="1" applyBorder="1" applyAlignment="1">
      <alignment vertical="center" wrapText="1"/>
    </xf>
    <xf numFmtId="0" fontId="9" fillId="0" borderId="14" xfId="0" applyFont="1" applyBorder="1" applyAlignment="1">
      <alignment horizontal="center" vertical="center" wrapText="1"/>
    </xf>
    <xf numFmtId="0" fontId="9" fillId="0" borderId="13" xfId="0" applyFont="1" applyBorder="1" applyAlignment="1">
      <alignment vertical="center" wrapText="1"/>
    </xf>
    <xf numFmtId="0" fontId="0" fillId="0" borderId="13" xfId="0" applyBorder="1" applyAlignment="1">
      <alignment vertical="top"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0" fillId="0" borderId="12"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20" xfId="0"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11" fillId="0" borderId="0" xfId="0" applyFont="1"/>
    <xf numFmtId="164" fontId="5" fillId="0" borderId="1" xfId="2" applyNumberFormat="1" applyFont="1" applyBorder="1"/>
    <xf numFmtId="164" fontId="15" fillId="0" borderId="1" xfId="0" applyNumberFormat="1" applyFont="1" applyBorder="1"/>
    <xf numFmtId="0" fontId="6" fillId="0" borderId="1" xfId="0" applyFont="1" applyBorder="1" applyAlignment="1">
      <alignment vertical="center" wrapText="1"/>
    </xf>
    <xf numFmtId="0" fontId="0" fillId="0" borderId="1" xfId="0" applyBorder="1"/>
    <xf numFmtId="0" fontId="0" fillId="0" borderId="1" xfId="0" applyBorder="1" applyAlignment="1">
      <alignment horizontal="center" vertical="center" wrapText="1"/>
    </xf>
    <xf numFmtId="0" fontId="16" fillId="0" borderId="1" xfId="0" applyFont="1" applyBorder="1" applyAlignment="1">
      <alignment vertical="center" wrapText="1"/>
    </xf>
    <xf numFmtId="164" fontId="0" fillId="0" borderId="1" xfId="0" applyNumberFormat="1" applyBorder="1"/>
    <xf numFmtId="0" fontId="17" fillId="0" borderId="1" xfId="0" applyFont="1" applyBorder="1" applyAlignment="1">
      <alignment vertical="center" wrapText="1"/>
    </xf>
    <xf numFmtId="0" fontId="6" fillId="0" borderId="1" xfId="0" applyFont="1" applyBorder="1"/>
    <xf numFmtId="0" fontId="1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top"/>
    </xf>
    <xf numFmtId="0" fontId="22" fillId="0" borderId="1" xfId="0" applyFont="1" applyBorder="1" applyAlignment="1">
      <alignment horizontal="center" vertical="center"/>
    </xf>
    <xf numFmtId="0" fontId="6" fillId="0" borderId="0" xfId="0" applyFont="1" applyAlignment="1">
      <alignment horizontal="left" vertical="center"/>
    </xf>
    <xf numFmtId="0" fontId="8" fillId="0" borderId="3" xfId="0" applyFont="1" applyBorder="1" applyAlignment="1">
      <alignment horizontal="left" vertical="center"/>
    </xf>
    <xf numFmtId="0" fontId="2" fillId="0" borderId="0" xfId="1" applyFont="1" applyAlignment="1">
      <alignment horizontal="left" vertical="center" wrapText="1"/>
    </xf>
    <xf numFmtId="0" fontId="6" fillId="0" borderId="1" xfId="0" applyFont="1" applyBorder="1" applyAlignment="1">
      <alignment horizontal="center" vertical="top"/>
    </xf>
    <xf numFmtId="0" fontId="0" fillId="0" borderId="1"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xf>
    <xf numFmtId="0" fontId="22" fillId="0" borderId="1" xfId="1" applyFont="1" applyBorder="1" applyAlignment="1">
      <alignment horizontal="left" vertical="center" wrapText="1"/>
    </xf>
    <xf numFmtId="0" fontId="22" fillId="0" borderId="4" xfId="1" applyFont="1" applyBorder="1" applyAlignment="1">
      <alignment horizontal="left" vertical="center" wrapText="1"/>
    </xf>
    <xf numFmtId="0" fontId="0" fillId="0" borderId="0" xfId="0" applyAlignment="1">
      <alignment horizontal="center" vertical="center" wrapText="1"/>
    </xf>
    <xf numFmtId="0" fontId="0" fillId="2" borderId="1" xfId="0" applyFill="1" applyBorder="1" applyAlignment="1">
      <alignment horizontal="center"/>
    </xf>
    <xf numFmtId="0" fontId="6" fillId="0" borderId="2"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16"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16" xfId="0" applyFont="1" applyBorder="1" applyAlignment="1">
      <alignment vertical="center" wrapText="1"/>
    </xf>
    <xf numFmtId="0" fontId="9" fillId="0" borderId="2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2"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20" fillId="0" borderId="22" xfId="0" applyFont="1" applyBorder="1" applyAlignment="1">
      <alignment horizontal="center" vertical="center" wrapText="1"/>
    </xf>
    <xf numFmtId="0" fontId="20" fillId="0" borderId="16" xfId="0" applyFont="1" applyBorder="1" applyAlignment="1">
      <alignment horizontal="center" vertical="center" wrapText="1"/>
    </xf>
    <xf numFmtId="0" fontId="9" fillId="0" borderId="24"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vertical="center" wrapText="1"/>
    </xf>
    <xf numFmtId="0" fontId="21" fillId="0" borderId="22" xfId="0" applyFont="1" applyBorder="1" applyAlignment="1">
      <alignment horizontal="center" vertical="center" wrapText="1"/>
    </xf>
    <xf numFmtId="0" fontId="21"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14" xfId="0" applyBorder="1" applyAlignment="1">
      <alignment vertical="top" wrapText="1"/>
    </xf>
    <xf numFmtId="0" fontId="0" fillId="0" borderId="21" xfId="0" applyBorder="1" applyAlignment="1">
      <alignment vertical="top" wrapText="1"/>
    </xf>
    <xf numFmtId="0" fontId="14" fillId="0" borderId="22"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6" fillId="0" borderId="1" xfId="0" applyFont="1" applyBorder="1" applyAlignment="1">
      <alignment horizontal="center" vertical="center"/>
    </xf>
  </cellXfs>
  <cellStyles count="8">
    <cellStyle name="Звичайний 2" xfId="7"/>
    <cellStyle name="Обычный" xfId="0" builtinId="0"/>
    <cellStyle name="Обычный 2" xfId="4"/>
    <cellStyle name="Обычный 3" xfId="3"/>
    <cellStyle name="Обычный 4" xfId="6"/>
    <cellStyle name="Обычный_Лист1" xfId="1"/>
    <cellStyle name="Процентный" xfId="2" builtinId="5"/>
    <cellStyle name="Процентн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70" zoomScaleNormal="70" workbookViewId="0">
      <selection activeCell="A35" sqref="A35:B35"/>
    </sheetView>
  </sheetViews>
  <sheetFormatPr defaultColWidth="9" defaultRowHeight="15.75" x14ac:dyDescent="0.25"/>
  <cols>
    <col min="1" max="1" width="4.625" style="1" customWidth="1"/>
    <col min="2" max="2" width="62.125" style="54" customWidth="1"/>
    <col min="3" max="17" width="15.375" style="1" customWidth="1"/>
    <col min="18" max="16384" width="9" style="1"/>
  </cols>
  <sheetData>
    <row r="1" spans="1:17" x14ac:dyDescent="0.25">
      <c r="A1" s="5"/>
    </row>
    <row r="2" spans="1:17" x14ac:dyDescent="0.25">
      <c r="A2" s="6"/>
      <c r="B2" s="55"/>
      <c r="C2" s="6"/>
      <c r="D2" s="6"/>
      <c r="E2" s="6"/>
      <c r="F2" s="6"/>
      <c r="G2" s="6"/>
      <c r="H2" s="6"/>
      <c r="I2" s="6"/>
      <c r="J2" s="6"/>
      <c r="K2" s="6"/>
      <c r="L2" s="6"/>
    </row>
    <row r="3" spans="1:17" s="4" customFormat="1" ht="74.099999999999994" customHeight="1" x14ac:dyDescent="0.25">
      <c r="A3" s="73" t="s">
        <v>22</v>
      </c>
      <c r="B3" s="70" t="s">
        <v>23</v>
      </c>
      <c r="C3" s="77" t="s">
        <v>841</v>
      </c>
      <c r="D3" s="78"/>
      <c r="E3" s="79"/>
      <c r="F3" s="73" t="s">
        <v>817</v>
      </c>
      <c r="G3" s="80" t="s">
        <v>811</v>
      </c>
      <c r="H3" s="81"/>
      <c r="I3" s="82"/>
      <c r="J3" s="80" t="s">
        <v>812</v>
      </c>
      <c r="K3" s="81"/>
      <c r="L3" s="82"/>
      <c r="M3" s="77" t="s">
        <v>809</v>
      </c>
      <c r="N3" s="78"/>
      <c r="O3" s="79"/>
      <c r="P3" s="76" t="s">
        <v>805</v>
      </c>
      <c r="Q3" s="76"/>
    </row>
    <row r="4" spans="1:17" ht="15.4" customHeight="1" x14ac:dyDescent="0.25">
      <c r="A4" s="74"/>
      <c r="B4" s="71"/>
      <c r="C4" s="76" t="s">
        <v>26</v>
      </c>
      <c r="D4" s="76" t="s">
        <v>24</v>
      </c>
      <c r="E4" s="76" t="s">
        <v>25</v>
      </c>
      <c r="F4" s="74"/>
      <c r="G4" s="83"/>
      <c r="H4" s="84"/>
      <c r="I4" s="85"/>
      <c r="J4" s="83"/>
      <c r="K4" s="84"/>
      <c r="L4" s="85"/>
      <c r="M4" s="76" t="s">
        <v>26</v>
      </c>
      <c r="N4" s="76" t="s">
        <v>24</v>
      </c>
      <c r="O4" s="76" t="s">
        <v>25</v>
      </c>
      <c r="P4" s="76"/>
      <c r="Q4" s="76"/>
    </row>
    <row r="5" spans="1:17" ht="34.5" customHeight="1" x14ac:dyDescent="0.25">
      <c r="A5" s="74"/>
      <c r="B5" s="71"/>
      <c r="C5" s="76"/>
      <c r="D5" s="76"/>
      <c r="E5" s="76"/>
      <c r="F5" s="74"/>
      <c r="G5" s="86"/>
      <c r="H5" s="87"/>
      <c r="I5" s="88"/>
      <c r="J5" s="86"/>
      <c r="K5" s="87"/>
      <c r="L5" s="88"/>
      <c r="M5" s="76"/>
      <c r="N5" s="76"/>
      <c r="O5" s="76"/>
      <c r="P5" s="76"/>
      <c r="Q5" s="76"/>
    </row>
    <row r="6" spans="1:17" ht="48" customHeight="1" x14ac:dyDescent="0.25">
      <c r="A6" s="75"/>
      <c r="B6" s="72"/>
      <c r="C6" s="76"/>
      <c r="D6" s="76"/>
      <c r="E6" s="76"/>
      <c r="F6" s="75"/>
      <c r="G6" s="66" t="s">
        <v>816</v>
      </c>
      <c r="H6" s="66" t="s">
        <v>815</v>
      </c>
      <c r="I6" s="66" t="s">
        <v>810</v>
      </c>
      <c r="J6" s="66" t="s">
        <v>816</v>
      </c>
      <c r="K6" s="66" t="s">
        <v>815</v>
      </c>
      <c r="L6" s="66" t="s">
        <v>810</v>
      </c>
      <c r="M6" s="76"/>
      <c r="N6" s="76"/>
      <c r="O6" s="76"/>
      <c r="P6" s="51" t="s">
        <v>813</v>
      </c>
      <c r="Q6" s="51" t="s">
        <v>814</v>
      </c>
    </row>
    <row r="7" spans="1:17" s="5" customFormat="1" x14ac:dyDescent="0.25">
      <c r="A7" s="7"/>
      <c r="B7" s="7" t="s">
        <v>30</v>
      </c>
      <c r="C7" s="60">
        <v>446</v>
      </c>
      <c r="D7" s="60">
        <v>376</v>
      </c>
      <c r="E7" s="60">
        <v>394</v>
      </c>
      <c r="F7" s="60">
        <v>1599</v>
      </c>
      <c r="G7" s="60">
        <v>5</v>
      </c>
      <c r="H7" s="60">
        <v>87</v>
      </c>
      <c r="I7" s="60">
        <v>9</v>
      </c>
      <c r="J7" s="60">
        <v>34</v>
      </c>
      <c r="K7" s="60">
        <v>36</v>
      </c>
      <c r="L7" s="60">
        <v>6</v>
      </c>
      <c r="M7" s="60">
        <v>205644</v>
      </c>
      <c r="N7" s="60">
        <v>178063</v>
      </c>
      <c r="O7" s="60">
        <v>174677</v>
      </c>
      <c r="P7" s="60">
        <v>1092</v>
      </c>
      <c r="Q7" s="60">
        <v>263</v>
      </c>
    </row>
    <row r="8" spans="1:17" x14ac:dyDescent="0.25">
      <c r="A8" s="3"/>
      <c r="B8" s="3"/>
      <c r="C8" s="58"/>
      <c r="D8" s="58"/>
      <c r="E8" s="58"/>
      <c r="F8" s="58"/>
      <c r="G8" s="58"/>
      <c r="H8" s="58"/>
      <c r="I8" s="58"/>
      <c r="J8" s="58"/>
      <c r="K8" s="58"/>
      <c r="L8" s="58"/>
      <c r="M8" s="58"/>
      <c r="N8" s="58"/>
      <c r="O8" s="58"/>
      <c r="P8" s="58"/>
      <c r="Q8" s="58"/>
    </row>
    <row r="9" spans="1:17" ht="18.75" x14ac:dyDescent="0.25">
      <c r="A9" s="57">
        <v>1</v>
      </c>
      <c r="B9" s="62" t="s">
        <v>819</v>
      </c>
      <c r="C9" s="58">
        <v>40</v>
      </c>
      <c r="D9" s="58">
        <v>2</v>
      </c>
      <c r="E9" s="58">
        <v>42</v>
      </c>
      <c r="F9" s="58">
        <v>128</v>
      </c>
      <c r="G9" s="58">
        <v>0</v>
      </c>
      <c r="H9" s="58">
        <v>0</v>
      </c>
      <c r="I9" s="58">
        <v>0</v>
      </c>
      <c r="J9" s="58">
        <v>0</v>
      </c>
      <c r="K9" s="58">
        <v>0</v>
      </c>
      <c r="L9" s="58">
        <v>0</v>
      </c>
      <c r="M9" s="58">
        <v>17596</v>
      </c>
      <c r="N9" s="58">
        <v>1808</v>
      </c>
      <c r="O9" s="58">
        <v>22004</v>
      </c>
      <c r="P9" s="58">
        <v>62</v>
      </c>
      <c r="Q9" s="58">
        <v>8</v>
      </c>
    </row>
    <row r="10" spans="1:17" x14ac:dyDescent="0.25">
      <c r="A10" s="57">
        <v>2</v>
      </c>
      <c r="B10" s="62" t="s">
        <v>2</v>
      </c>
      <c r="C10" s="61">
        <v>12</v>
      </c>
      <c r="D10" s="61">
        <v>15</v>
      </c>
      <c r="E10" s="61">
        <v>18</v>
      </c>
      <c r="F10" s="61">
        <v>81</v>
      </c>
      <c r="G10" s="61">
        <v>0</v>
      </c>
      <c r="H10" s="61">
        <v>0</v>
      </c>
      <c r="I10" s="61">
        <v>0</v>
      </c>
      <c r="J10" s="61">
        <v>0</v>
      </c>
      <c r="K10" s="61">
        <v>0</v>
      </c>
      <c r="L10" s="61">
        <v>0</v>
      </c>
      <c r="M10" s="61">
        <v>4708</v>
      </c>
      <c r="N10" s="61">
        <v>7591</v>
      </c>
      <c r="O10" s="61">
        <v>7535</v>
      </c>
      <c r="P10" s="61">
        <v>12</v>
      </c>
      <c r="Q10" s="61">
        <v>5</v>
      </c>
    </row>
    <row r="11" spans="1:17" x14ac:dyDescent="0.25">
      <c r="A11" s="57">
        <v>3</v>
      </c>
      <c r="B11" s="62" t="s">
        <v>3</v>
      </c>
      <c r="C11" s="58">
        <v>0</v>
      </c>
      <c r="D11" s="58">
        <v>45</v>
      </c>
      <c r="E11" s="58">
        <v>2</v>
      </c>
      <c r="F11" s="58">
        <v>95</v>
      </c>
      <c r="G11" s="58">
        <v>0</v>
      </c>
      <c r="H11" s="58">
        <v>2</v>
      </c>
      <c r="I11" s="58">
        <v>1</v>
      </c>
      <c r="J11" s="58">
        <v>0</v>
      </c>
      <c r="K11" s="58">
        <v>0</v>
      </c>
      <c r="L11" s="58">
        <v>0</v>
      </c>
      <c r="M11" s="58">
        <v>0</v>
      </c>
      <c r="N11" s="58">
        <v>25727</v>
      </c>
      <c r="O11" s="58">
        <v>750</v>
      </c>
      <c r="P11" s="58">
        <v>352</v>
      </c>
      <c r="Q11" s="58">
        <v>47</v>
      </c>
    </row>
    <row r="12" spans="1:17" ht="18.75" x14ac:dyDescent="0.25">
      <c r="A12" s="57">
        <v>4</v>
      </c>
      <c r="B12" s="62" t="s">
        <v>820</v>
      </c>
      <c r="C12" s="61">
        <v>0</v>
      </c>
      <c r="D12" s="61">
        <v>40</v>
      </c>
      <c r="E12" s="61">
        <v>0</v>
      </c>
      <c r="F12" s="61">
        <v>12</v>
      </c>
      <c r="G12" s="61">
        <v>2</v>
      </c>
      <c r="H12" s="61">
        <v>14</v>
      </c>
      <c r="I12" s="61">
        <v>4</v>
      </c>
      <c r="J12" s="61">
        <v>16</v>
      </c>
      <c r="K12" s="61">
        <v>7</v>
      </c>
      <c r="L12" s="61">
        <v>1</v>
      </c>
      <c r="M12" s="61">
        <v>0</v>
      </c>
      <c r="N12" s="61">
        <v>20531</v>
      </c>
      <c r="O12" s="61">
        <v>0</v>
      </c>
      <c r="P12" s="61">
        <v>33</v>
      </c>
      <c r="Q12" s="61">
        <v>16</v>
      </c>
    </row>
    <row r="13" spans="1:17" x14ac:dyDescent="0.25">
      <c r="A13" s="57">
        <v>5</v>
      </c>
      <c r="B13" s="62" t="s">
        <v>5</v>
      </c>
      <c r="C13" s="61">
        <v>62</v>
      </c>
      <c r="D13" s="61">
        <v>0</v>
      </c>
      <c r="E13" s="61">
        <v>24</v>
      </c>
      <c r="F13" s="61">
        <v>69</v>
      </c>
      <c r="G13" s="61">
        <v>0</v>
      </c>
      <c r="H13" s="61">
        <v>2</v>
      </c>
      <c r="I13" s="61">
        <v>0</v>
      </c>
      <c r="J13" s="61">
        <v>0</v>
      </c>
      <c r="K13" s="61">
        <v>0</v>
      </c>
      <c r="L13" s="61">
        <v>0</v>
      </c>
      <c r="M13" s="61">
        <v>27151</v>
      </c>
      <c r="N13" s="61">
        <v>0</v>
      </c>
      <c r="O13" s="61">
        <v>5283</v>
      </c>
      <c r="P13" s="61">
        <v>0</v>
      </c>
      <c r="Q13" s="61">
        <v>0</v>
      </c>
    </row>
    <row r="14" spans="1:17" ht="18.75" x14ac:dyDescent="0.25">
      <c r="A14" s="57">
        <v>6</v>
      </c>
      <c r="B14" s="62" t="s">
        <v>821</v>
      </c>
      <c r="C14" s="53">
        <v>60</v>
      </c>
      <c r="D14" s="53"/>
      <c r="E14" s="53"/>
      <c r="F14" s="53">
        <v>69</v>
      </c>
      <c r="G14" s="53">
        <v>0</v>
      </c>
      <c r="H14" s="53">
        <v>0</v>
      </c>
      <c r="I14" s="53">
        <v>0</v>
      </c>
      <c r="J14" s="53">
        <v>0</v>
      </c>
      <c r="K14" s="53">
        <v>0</v>
      </c>
      <c r="L14" s="53">
        <v>0</v>
      </c>
      <c r="M14" s="59">
        <v>34009</v>
      </c>
      <c r="N14" s="59"/>
      <c r="O14" s="59"/>
      <c r="P14" s="53">
        <v>0</v>
      </c>
      <c r="Q14" s="53">
        <v>0</v>
      </c>
    </row>
    <row r="15" spans="1:17" ht="18.75" x14ac:dyDescent="0.25">
      <c r="A15" s="57">
        <v>7</v>
      </c>
      <c r="B15" s="62" t="s">
        <v>824</v>
      </c>
      <c r="C15" s="58">
        <v>0</v>
      </c>
      <c r="D15" s="58">
        <v>37</v>
      </c>
      <c r="E15" s="58">
        <v>0</v>
      </c>
      <c r="F15" s="58">
        <v>35</v>
      </c>
      <c r="G15" s="58">
        <v>0</v>
      </c>
      <c r="H15" s="58">
        <v>10</v>
      </c>
      <c r="I15" s="58">
        <v>0</v>
      </c>
      <c r="J15" s="58">
        <v>0</v>
      </c>
      <c r="K15" s="58">
        <v>6</v>
      </c>
      <c r="L15" s="58">
        <v>2</v>
      </c>
      <c r="M15" s="58">
        <v>0</v>
      </c>
      <c r="N15" s="58">
        <v>15618</v>
      </c>
      <c r="O15" s="58">
        <v>0</v>
      </c>
      <c r="P15" s="58">
        <v>201</v>
      </c>
      <c r="Q15" s="58">
        <v>21</v>
      </c>
    </row>
    <row r="16" spans="1:17" x14ac:dyDescent="0.25">
      <c r="A16" s="57">
        <v>8</v>
      </c>
      <c r="B16" s="63" t="s">
        <v>8</v>
      </c>
      <c r="C16" s="58">
        <v>41</v>
      </c>
      <c r="D16" s="58">
        <v>0</v>
      </c>
      <c r="E16" s="58">
        <v>2</v>
      </c>
      <c r="F16" s="58">
        <v>114</v>
      </c>
      <c r="G16" s="58">
        <v>0</v>
      </c>
      <c r="H16" s="58">
        <v>0</v>
      </c>
      <c r="I16" s="58">
        <v>0</v>
      </c>
      <c r="J16" s="58">
        <v>0</v>
      </c>
      <c r="K16" s="58">
        <v>0</v>
      </c>
      <c r="L16" s="58">
        <v>0</v>
      </c>
      <c r="M16" s="58">
        <v>25585</v>
      </c>
      <c r="N16" s="58">
        <v>0</v>
      </c>
      <c r="O16" s="58">
        <v>1021</v>
      </c>
      <c r="P16" s="58">
        <v>6</v>
      </c>
      <c r="Q16" s="58">
        <v>0</v>
      </c>
    </row>
    <row r="17" spans="1:17" x14ac:dyDescent="0.25">
      <c r="A17" s="57">
        <v>9</v>
      </c>
      <c r="B17" s="62" t="s">
        <v>9</v>
      </c>
      <c r="C17" s="58">
        <v>26</v>
      </c>
      <c r="D17" s="58">
        <v>1</v>
      </c>
      <c r="E17" s="58">
        <v>62</v>
      </c>
      <c r="F17" s="58">
        <v>96</v>
      </c>
      <c r="G17" s="58">
        <v>0</v>
      </c>
      <c r="H17" s="58">
        <v>7</v>
      </c>
      <c r="I17" s="58">
        <v>1</v>
      </c>
      <c r="J17" s="58">
        <v>0</v>
      </c>
      <c r="K17" s="58">
        <v>4</v>
      </c>
      <c r="L17" s="58">
        <v>1</v>
      </c>
      <c r="M17" s="58">
        <v>10723</v>
      </c>
      <c r="N17" s="58">
        <v>3324</v>
      </c>
      <c r="O17" s="58">
        <v>33627</v>
      </c>
      <c r="P17" s="58">
        <v>19</v>
      </c>
      <c r="Q17" s="58">
        <v>6</v>
      </c>
    </row>
    <row r="18" spans="1:17" ht="18.75" x14ac:dyDescent="0.25">
      <c r="A18" s="57">
        <v>10</v>
      </c>
      <c r="B18" s="62" t="s">
        <v>826</v>
      </c>
      <c r="C18" s="61">
        <v>15</v>
      </c>
      <c r="D18" s="61">
        <v>16</v>
      </c>
      <c r="E18" s="61">
        <v>52</v>
      </c>
      <c r="F18" s="61">
        <v>161</v>
      </c>
      <c r="G18" s="61">
        <v>0</v>
      </c>
      <c r="H18" s="61">
        <v>1</v>
      </c>
      <c r="I18" s="61">
        <v>0</v>
      </c>
      <c r="J18" s="61">
        <v>1</v>
      </c>
      <c r="K18" s="61">
        <v>1</v>
      </c>
      <c r="L18" s="61">
        <v>0</v>
      </c>
      <c r="M18" s="58">
        <v>4926</v>
      </c>
      <c r="N18" s="58">
        <v>5255</v>
      </c>
      <c r="O18" s="58">
        <v>17080</v>
      </c>
      <c r="P18" s="61">
        <v>39</v>
      </c>
      <c r="Q18" s="61">
        <v>21</v>
      </c>
    </row>
    <row r="19" spans="1:17" ht="18.75" x14ac:dyDescent="0.25">
      <c r="A19" s="57">
        <v>11</v>
      </c>
      <c r="B19" s="62" t="s">
        <v>828</v>
      </c>
      <c r="C19" s="58">
        <v>0</v>
      </c>
      <c r="D19" s="58">
        <v>12</v>
      </c>
      <c r="E19" s="58">
        <v>0</v>
      </c>
      <c r="F19" s="58">
        <v>0</v>
      </c>
      <c r="G19" s="58">
        <v>0</v>
      </c>
      <c r="H19" s="58">
        <v>3</v>
      </c>
      <c r="I19" s="58">
        <v>1</v>
      </c>
      <c r="J19" s="58">
        <v>3</v>
      </c>
      <c r="K19" s="58">
        <v>0</v>
      </c>
      <c r="L19" s="58">
        <v>0</v>
      </c>
      <c r="M19" s="58">
        <v>0</v>
      </c>
      <c r="N19" s="58">
        <v>3753</v>
      </c>
      <c r="O19" s="58">
        <v>0</v>
      </c>
      <c r="P19" s="58">
        <v>82</v>
      </c>
      <c r="Q19" s="58">
        <v>12</v>
      </c>
    </row>
    <row r="20" spans="1:17" x14ac:dyDescent="0.25">
      <c r="A20" s="57">
        <v>12</v>
      </c>
      <c r="B20" s="62" t="s">
        <v>10</v>
      </c>
      <c r="C20" s="58">
        <v>45</v>
      </c>
      <c r="D20" s="58">
        <v>0</v>
      </c>
      <c r="E20" s="58">
        <v>23</v>
      </c>
      <c r="F20" s="58">
        <v>109</v>
      </c>
      <c r="G20" s="58">
        <v>0</v>
      </c>
      <c r="H20" s="58">
        <v>0</v>
      </c>
      <c r="I20" s="58">
        <v>0</v>
      </c>
      <c r="J20" s="58">
        <v>0</v>
      </c>
      <c r="K20" s="58">
        <v>0</v>
      </c>
      <c r="L20" s="58">
        <v>0</v>
      </c>
      <c r="M20" s="58">
        <v>23696</v>
      </c>
      <c r="N20" s="58">
        <v>0</v>
      </c>
      <c r="O20" s="58">
        <v>13917</v>
      </c>
      <c r="P20" s="58">
        <v>0</v>
      </c>
      <c r="Q20" s="58">
        <v>0</v>
      </c>
    </row>
    <row r="21" spans="1:17" x14ac:dyDescent="0.25">
      <c r="A21" s="57">
        <v>13</v>
      </c>
      <c r="B21" s="62" t="s">
        <v>11</v>
      </c>
      <c r="C21" s="58">
        <v>0</v>
      </c>
      <c r="D21" s="58">
        <v>25</v>
      </c>
      <c r="E21" s="58">
        <v>0</v>
      </c>
      <c r="F21" s="58">
        <v>37</v>
      </c>
      <c r="G21" s="58">
        <v>0</v>
      </c>
      <c r="H21" s="58">
        <v>7</v>
      </c>
      <c r="I21" s="58">
        <v>1</v>
      </c>
      <c r="J21" s="58">
        <v>0</v>
      </c>
      <c r="K21" s="58">
        <v>9</v>
      </c>
      <c r="L21" s="58">
        <v>0</v>
      </c>
      <c r="M21" s="58">
        <v>0</v>
      </c>
      <c r="N21" s="58">
        <v>11645</v>
      </c>
      <c r="O21" s="58">
        <v>0</v>
      </c>
      <c r="P21" s="58">
        <v>18</v>
      </c>
      <c r="Q21" s="58">
        <v>0</v>
      </c>
    </row>
    <row r="22" spans="1:17" x14ac:dyDescent="0.25">
      <c r="A22" s="57">
        <v>14</v>
      </c>
      <c r="B22" s="62" t="s">
        <v>12</v>
      </c>
      <c r="C22" s="61">
        <v>34</v>
      </c>
      <c r="D22" s="61">
        <v>13</v>
      </c>
      <c r="E22" s="61">
        <v>23</v>
      </c>
      <c r="F22" s="61">
        <v>96</v>
      </c>
      <c r="G22" s="61">
        <v>0</v>
      </c>
      <c r="H22" s="61">
        <v>1</v>
      </c>
      <c r="I22" s="61">
        <v>0</v>
      </c>
      <c r="J22" s="61">
        <v>0</v>
      </c>
      <c r="K22" s="61">
        <v>0</v>
      </c>
      <c r="L22" s="61">
        <v>0</v>
      </c>
      <c r="M22" s="61">
        <v>12721</v>
      </c>
      <c r="N22" s="61">
        <v>7788</v>
      </c>
      <c r="O22" s="61">
        <v>13535</v>
      </c>
      <c r="P22" s="61">
        <v>19</v>
      </c>
      <c r="Q22" s="61">
        <v>6</v>
      </c>
    </row>
    <row r="23" spans="1:17" x14ac:dyDescent="0.25">
      <c r="A23" s="57">
        <v>15</v>
      </c>
      <c r="B23" s="62" t="s">
        <v>13</v>
      </c>
      <c r="C23" s="58">
        <v>23</v>
      </c>
      <c r="D23" s="58">
        <v>19</v>
      </c>
      <c r="E23" s="58">
        <v>54</v>
      </c>
      <c r="F23" s="58">
        <v>68</v>
      </c>
      <c r="G23" s="58">
        <v>0</v>
      </c>
      <c r="H23" s="58">
        <v>1</v>
      </c>
      <c r="I23" s="58">
        <v>0</v>
      </c>
      <c r="J23" s="58">
        <v>0</v>
      </c>
      <c r="K23" s="58">
        <v>0</v>
      </c>
      <c r="L23" s="58">
        <v>0</v>
      </c>
      <c r="M23" s="58">
        <v>6863</v>
      </c>
      <c r="N23" s="58">
        <v>9394</v>
      </c>
      <c r="O23" s="58">
        <v>23027</v>
      </c>
      <c r="P23" s="58">
        <v>99</v>
      </c>
      <c r="Q23" s="58">
        <v>64</v>
      </c>
    </row>
    <row r="24" spans="1:17" ht="18.75" x14ac:dyDescent="0.25">
      <c r="A24" s="57">
        <v>16</v>
      </c>
      <c r="B24" s="62" t="s">
        <v>830</v>
      </c>
      <c r="C24" s="58">
        <v>20</v>
      </c>
      <c r="D24" s="58">
        <v>2</v>
      </c>
      <c r="E24" s="58">
        <v>15</v>
      </c>
      <c r="F24" s="58">
        <v>69</v>
      </c>
      <c r="G24" s="58">
        <v>0</v>
      </c>
      <c r="H24" s="58">
        <v>0</v>
      </c>
      <c r="I24" s="58">
        <v>0</v>
      </c>
      <c r="J24" s="58">
        <v>0</v>
      </c>
      <c r="K24" s="58">
        <v>0</v>
      </c>
      <c r="L24" s="58">
        <v>0</v>
      </c>
      <c r="M24" s="58">
        <v>9685</v>
      </c>
      <c r="N24" s="58">
        <v>973</v>
      </c>
      <c r="O24" s="58">
        <v>7265</v>
      </c>
      <c r="P24" s="58">
        <v>20</v>
      </c>
      <c r="Q24" s="58">
        <v>0</v>
      </c>
    </row>
    <row r="25" spans="1:17" x14ac:dyDescent="0.25">
      <c r="A25" s="57">
        <v>17</v>
      </c>
      <c r="B25" s="62" t="s">
        <v>15</v>
      </c>
      <c r="C25" s="58">
        <v>1</v>
      </c>
      <c r="D25" s="58">
        <v>29</v>
      </c>
      <c r="E25" s="58">
        <v>27</v>
      </c>
      <c r="F25" s="58">
        <v>47</v>
      </c>
      <c r="G25" s="58">
        <v>0</v>
      </c>
      <c r="H25" s="58">
        <v>8</v>
      </c>
      <c r="I25" s="58">
        <v>0</v>
      </c>
      <c r="J25" s="58">
        <v>0</v>
      </c>
      <c r="K25" s="58">
        <v>5</v>
      </c>
      <c r="L25" s="58">
        <v>0</v>
      </c>
      <c r="M25" s="58">
        <v>180</v>
      </c>
      <c r="N25" s="58">
        <v>10561</v>
      </c>
      <c r="O25" s="58">
        <v>9749</v>
      </c>
      <c r="P25" s="58">
        <v>9</v>
      </c>
      <c r="Q25" s="58">
        <v>1</v>
      </c>
    </row>
    <row r="26" spans="1:17" x14ac:dyDescent="0.25">
      <c r="A26" s="57">
        <v>18</v>
      </c>
      <c r="B26" s="62" t="s">
        <v>818</v>
      </c>
      <c r="C26" s="58">
        <v>40</v>
      </c>
      <c r="D26" s="58">
        <v>0</v>
      </c>
      <c r="E26" s="58">
        <v>0</v>
      </c>
      <c r="F26" s="58">
        <v>66</v>
      </c>
      <c r="G26" s="58">
        <v>0</v>
      </c>
      <c r="H26" s="58">
        <v>0</v>
      </c>
      <c r="I26" s="58">
        <v>0</v>
      </c>
      <c r="J26" s="58">
        <v>0</v>
      </c>
      <c r="K26" s="58">
        <v>0</v>
      </c>
      <c r="L26" s="58">
        <v>0</v>
      </c>
      <c r="M26" s="58">
        <v>16336</v>
      </c>
      <c r="N26" s="58">
        <v>0</v>
      </c>
      <c r="O26" s="58">
        <v>0</v>
      </c>
      <c r="P26" s="58">
        <v>40</v>
      </c>
      <c r="Q26" s="58">
        <v>40</v>
      </c>
    </row>
    <row r="27" spans="1:17" x14ac:dyDescent="0.25">
      <c r="A27" s="57">
        <v>19</v>
      </c>
      <c r="B27" s="62" t="s">
        <v>593</v>
      </c>
      <c r="C27" s="61">
        <v>0</v>
      </c>
      <c r="D27" s="61">
        <v>58</v>
      </c>
      <c r="E27" s="61">
        <v>0</v>
      </c>
      <c r="F27" s="61">
        <v>51</v>
      </c>
      <c r="G27" s="61">
        <v>0</v>
      </c>
      <c r="H27" s="61">
        <v>19</v>
      </c>
      <c r="I27" s="61">
        <v>0</v>
      </c>
      <c r="J27" s="61">
        <v>3</v>
      </c>
      <c r="K27" s="61">
        <v>4</v>
      </c>
      <c r="L27" s="61">
        <v>0</v>
      </c>
      <c r="M27" s="61">
        <v>0</v>
      </c>
      <c r="N27" s="61">
        <v>25750</v>
      </c>
      <c r="O27" s="61">
        <v>0</v>
      </c>
      <c r="P27" s="61">
        <v>0</v>
      </c>
      <c r="Q27" s="61">
        <v>0</v>
      </c>
    </row>
    <row r="28" spans="1:17" x14ac:dyDescent="0.25">
      <c r="A28" s="57">
        <v>20</v>
      </c>
      <c r="B28" s="62" t="s">
        <v>839</v>
      </c>
      <c r="C28" s="61">
        <v>0</v>
      </c>
      <c r="D28" s="61">
        <v>13</v>
      </c>
      <c r="E28" s="61">
        <v>0</v>
      </c>
      <c r="F28" s="61">
        <v>10</v>
      </c>
      <c r="G28" s="61">
        <v>3</v>
      </c>
      <c r="H28" s="61">
        <v>7</v>
      </c>
      <c r="I28" s="61">
        <v>1</v>
      </c>
      <c r="J28" s="61">
        <v>11</v>
      </c>
      <c r="K28" s="61">
        <v>0</v>
      </c>
      <c r="L28" s="61">
        <v>2</v>
      </c>
      <c r="M28" s="61">
        <v>0</v>
      </c>
      <c r="N28" s="61">
        <v>8083</v>
      </c>
      <c r="O28" s="61">
        <v>0</v>
      </c>
      <c r="P28" s="61">
        <v>49</v>
      </c>
      <c r="Q28" s="61">
        <v>5</v>
      </c>
    </row>
    <row r="29" spans="1:17" x14ac:dyDescent="0.25">
      <c r="A29" s="57">
        <v>21</v>
      </c>
      <c r="B29" s="62" t="s">
        <v>19</v>
      </c>
      <c r="C29" s="58">
        <v>12</v>
      </c>
      <c r="D29" s="58">
        <v>22</v>
      </c>
      <c r="E29" s="58">
        <v>7</v>
      </c>
      <c r="F29" s="58">
        <v>33</v>
      </c>
      <c r="G29" s="58">
        <v>0</v>
      </c>
      <c r="H29" s="58">
        <v>0</v>
      </c>
      <c r="I29" s="58">
        <v>0</v>
      </c>
      <c r="J29" s="58">
        <v>0</v>
      </c>
      <c r="K29" s="58">
        <v>0</v>
      </c>
      <c r="L29" s="58">
        <v>0</v>
      </c>
      <c r="M29" s="58">
        <v>4788</v>
      </c>
      <c r="N29" s="58">
        <v>8462</v>
      </c>
      <c r="O29" s="58">
        <v>3428</v>
      </c>
      <c r="P29" s="58">
        <v>19</v>
      </c>
      <c r="Q29" s="58">
        <v>6</v>
      </c>
    </row>
    <row r="30" spans="1:17" x14ac:dyDescent="0.25">
      <c r="A30" s="57">
        <v>22</v>
      </c>
      <c r="B30" s="62" t="s">
        <v>21</v>
      </c>
      <c r="C30" s="51">
        <v>7</v>
      </c>
      <c r="D30" s="51">
        <v>3</v>
      </c>
      <c r="E30" s="51">
        <v>25</v>
      </c>
      <c r="F30" s="51">
        <v>63</v>
      </c>
      <c r="G30" s="51">
        <v>0</v>
      </c>
      <c r="H30" s="51">
        <v>0</v>
      </c>
      <c r="I30" s="51">
        <v>0</v>
      </c>
      <c r="J30" s="51">
        <v>0</v>
      </c>
      <c r="K30" s="51">
        <v>0</v>
      </c>
      <c r="L30" s="51">
        <v>0</v>
      </c>
      <c r="M30" s="51">
        <v>2795</v>
      </c>
      <c r="N30" s="51">
        <v>2424</v>
      </c>
      <c r="O30" s="51">
        <v>8416</v>
      </c>
      <c r="P30" s="51">
        <v>3</v>
      </c>
      <c r="Q30" s="51">
        <v>1</v>
      </c>
    </row>
    <row r="31" spans="1:17" ht="18.75" x14ac:dyDescent="0.25">
      <c r="A31" s="57">
        <v>23</v>
      </c>
      <c r="B31" s="62" t="s">
        <v>832</v>
      </c>
      <c r="C31" s="65">
        <v>2</v>
      </c>
      <c r="D31" s="65">
        <v>0</v>
      </c>
      <c r="E31" s="65">
        <v>0</v>
      </c>
      <c r="F31" s="65">
        <v>63</v>
      </c>
      <c r="G31" s="65">
        <v>0</v>
      </c>
      <c r="H31" s="65">
        <v>0</v>
      </c>
      <c r="I31" s="65">
        <v>0</v>
      </c>
      <c r="J31" s="65">
        <v>0</v>
      </c>
      <c r="K31" s="65">
        <v>0</v>
      </c>
      <c r="L31" s="65">
        <v>0</v>
      </c>
      <c r="M31" s="58">
        <v>1076</v>
      </c>
      <c r="N31" s="58">
        <v>0</v>
      </c>
      <c r="O31" s="58">
        <v>0</v>
      </c>
      <c r="P31" s="58">
        <v>0</v>
      </c>
      <c r="Q31" s="58">
        <v>0</v>
      </c>
    </row>
    <row r="32" spans="1:17" ht="18.75" x14ac:dyDescent="0.25">
      <c r="A32" s="57">
        <v>24</v>
      </c>
      <c r="B32" s="62" t="s">
        <v>834</v>
      </c>
      <c r="C32" s="59">
        <v>6</v>
      </c>
      <c r="D32" s="59">
        <v>24</v>
      </c>
      <c r="E32" s="59">
        <v>18</v>
      </c>
      <c r="F32" s="59">
        <v>27</v>
      </c>
      <c r="G32" s="59">
        <v>0</v>
      </c>
      <c r="H32" s="59">
        <v>5</v>
      </c>
      <c r="I32" s="59">
        <v>0</v>
      </c>
      <c r="J32" s="59">
        <v>0</v>
      </c>
      <c r="K32" s="59">
        <v>0</v>
      </c>
      <c r="L32" s="59">
        <v>0</v>
      </c>
      <c r="M32" s="59">
        <v>2806</v>
      </c>
      <c r="N32" s="59">
        <v>9376</v>
      </c>
      <c r="O32" s="59">
        <v>8040</v>
      </c>
      <c r="P32" s="59">
        <v>10</v>
      </c>
      <c r="Q32" s="59">
        <v>4</v>
      </c>
    </row>
    <row r="33" spans="1:17" ht="18.75" x14ac:dyDescent="0.25">
      <c r="A33" s="57">
        <v>25</v>
      </c>
      <c r="B33" s="62" t="s">
        <v>836</v>
      </c>
      <c r="C33" s="58"/>
      <c r="D33" s="58"/>
      <c r="E33" s="58"/>
      <c r="F33" s="58"/>
      <c r="G33" s="58"/>
      <c r="H33" s="58"/>
      <c r="I33" s="58"/>
      <c r="J33" s="58"/>
      <c r="K33" s="58"/>
      <c r="L33" s="58"/>
      <c r="M33" s="58"/>
      <c r="N33" s="58"/>
      <c r="O33" s="58"/>
      <c r="P33" s="58"/>
      <c r="Q33" s="58"/>
    </row>
    <row r="34" spans="1:17" ht="27" customHeight="1" x14ac:dyDescent="0.25">
      <c r="A34" s="52"/>
      <c r="B34" s="56"/>
      <c r="C34"/>
      <c r="D34"/>
      <c r="E34"/>
      <c r="F34"/>
      <c r="G34"/>
      <c r="H34"/>
      <c r="I34"/>
      <c r="J34"/>
      <c r="K34"/>
      <c r="L34"/>
      <c r="M34"/>
      <c r="N34"/>
      <c r="O34"/>
      <c r="P34"/>
      <c r="Q34"/>
    </row>
    <row r="35" spans="1:17" ht="324" customHeight="1" x14ac:dyDescent="0.25">
      <c r="A35" s="67" t="s">
        <v>823</v>
      </c>
      <c r="B35" s="67"/>
      <c r="C35"/>
      <c r="D35"/>
      <c r="E35"/>
      <c r="F35"/>
      <c r="G35"/>
      <c r="H35"/>
      <c r="I35"/>
      <c r="J35"/>
      <c r="K35"/>
      <c r="L35"/>
      <c r="M35"/>
      <c r="N35"/>
      <c r="O35"/>
      <c r="P35"/>
      <c r="Q35"/>
    </row>
    <row r="36" spans="1:17" ht="193.5" customHeight="1" x14ac:dyDescent="0.25">
      <c r="A36" s="67" t="s">
        <v>822</v>
      </c>
      <c r="B36" s="67"/>
    </row>
    <row r="37" spans="1:17" ht="130.5" customHeight="1" x14ac:dyDescent="0.25">
      <c r="A37" s="68" t="s">
        <v>838</v>
      </c>
      <c r="B37" s="68"/>
    </row>
    <row r="38" spans="1:17" ht="63" customHeight="1" x14ac:dyDescent="0.25">
      <c r="A38" s="67" t="s">
        <v>825</v>
      </c>
      <c r="B38" s="67"/>
    </row>
    <row r="39" spans="1:17" ht="40.5" customHeight="1" x14ac:dyDescent="0.25">
      <c r="A39" s="69" t="s">
        <v>827</v>
      </c>
      <c r="B39" s="69"/>
    </row>
    <row r="40" spans="1:17" ht="55.5" customHeight="1" x14ac:dyDescent="0.25">
      <c r="A40" s="67" t="s">
        <v>829</v>
      </c>
      <c r="B40" s="67"/>
    </row>
    <row r="41" spans="1:17" ht="46.5" customHeight="1" x14ac:dyDescent="0.25">
      <c r="A41" s="67" t="s">
        <v>831</v>
      </c>
      <c r="B41" s="67"/>
    </row>
    <row r="42" spans="1:17" ht="110.25" customHeight="1" x14ac:dyDescent="0.25">
      <c r="A42" s="67" t="s">
        <v>833</v>
      </c>
      <c r="B42" s="67"/>
    </row>
    <row r="43" spans="1:17" ht="351.75" customHeight="1" x14ac:dyDescent="0.25">
      <c r="A43" s="67" t="s">
        <v>835</v>
      </c>
      <c r="B43" s="67"/>
    </row>
    <row r="44" spans="1:17" ht="232.5" customHeight="1" x14ac:dyDescent="0.25">
      <c r="A44" s="67" t="s">
        <v>837</v>
      </c>
      <c r="B44" s="67"/>
    </row>
    <row r="45" spans="1:17" ht="294.75" customHeight="1" x14ac:dyDescent="0.25">
      <c r="A45" s="67" t="s">
        <v>840</v>
      </c>
      <c r="B45" s="67"/>
    </row>
  </sheetData>
  <mergeCells count="25">
    <mergeCell ref="P3:Q5"/>
    <mergeCell ref="M3:O3"/>
    <mergeCell ref="B3:B6"/>
    <mergeCell ref="A3:A6"/>
    <mergeCell ref="N4:N6"/>
    <mergeCell ref="O4:O6"/>
    <mergeCell ref="C3:E3"/>
    <mergeCell ref="C4:C6"/>
    <mergeCell ref="D4:D6"/>
    <mergeCell ref="E4:E6"/>
    <mergeCell ref="F3:F6"/>
    <mergeCell ref="M4:M6"/>
    <mergeCell ref="G3:I5"/>
    <mergeCell ref="J3:L5"/>
    <mergeCell ref="A45:B45"/>
    <mergeCell ref="A44:B44"/>
    <mergeCell ref="A36:B36"/>
    <mergeCell ref="A37:B37"/>
    <mergeCell ref="A35:B35"/>
    <mergeCell ref="A38:B38"/>
    <mergeCell ref="A39:B39"/>
    <mergeCell ref="A40:B40"/>
    <mergeCell ref="A41:B41"/>
    <mergeCell ref="A42:B42"/>
    <mergeCell ref="A43:B4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5" zoomScale="70" zoomScaleNormal="70" workbookViewId="0">
      <selection activeCell="C26" sqref="C26"/>
    </sheetView>
  </sheetViews>
  <sheetFormatPr defaultRowHeight="15.75" x14ac:dyDescent="0.25"/>
  <cols>
    <col min="1" max="1" width="22" customWidth="1"/>
    <col min="2" max="2" width="12.875" style="8" customWidth="1"/>
    <col min="3" max="4" width="13.125" style="8" customWidth="1"/>
    <col min="5" max="5" width="13.625" customWidth="1"/>
  </cols>
  <sheetData>
    <row r="3" spans="1:4" ht="34.5" customHeight="1" x14ac:dyDescent="0.25">
      <c r="B3" s="64" t="s">
        <v>806</v>
      </c>
      <c r="C3" s="64" t="s">
        <v>807</v>
      </c>
      <c r="D3" s="64" t="s">
        <v>808</v>
      </c>
    </row>
    <row r="4" spans="1:4" x14ac:dyDescent="0.25">
      <c r="A4" t="s">
        <v>30</v>
      </c>
    </row>
    <row r="5" spans="1:4" x14ac:dyDescent="0.25">
      <c r="A5" t="s">
        <v>31</v>
      </c>
    </row>
    <row r="6" spans="1:4" x14ac:dyDescent="0.25">
      <c r="A6" t="s">
        <v>1</v>
      </c>
      <c r="B6" s="8" t="e">
        <f>Dashboard_21_01_23!#REF!+Dashboard_21_01_23!#REF!+Dashboard_21_01_23!#REF!=Dashboard_21_01_23!#REF!</f>
        <v>#REF!</v>
      </c>
      <c r="C6" s="8" t="e">
        <f>Dashboard_21_01_23!#REF!+Dashboard_21_01_23!#REF!+Dashboard_21_01_23!#REF!=Dashboard_21_01_23!#REF!</f>
        <v>#REF!</v>
      </c>
      <c r="D6" s="8" t="e">
        <f>Dashboard_21_01_23!#REF!=(Dashboard_21_01_23!#REF!+Dashboard_21_01_23!#REF!+Dashboard_21_01_23!#REF!)</f>
        <v>#REF!</v>
      </c>
    </row>
    <row r="7" spans="1:4" x14ac:dyDescent="0.25">
      <c r="A7" t="s">
        <v>2</v>
      </c>
      <c r="B7" s="8" t="e">
        <f>Dashboard_21_01_23!#REF!+Dashboard_21_01_23!#REF!+Dashboard_21_01_23!#REF!=Dashboard_21_01_23!#REF!</f>
        <v>#REF!</v>
      </c>
      <c r="C7" s="8" t="e">
        <f>Dashboard_21_01_23!#REF!+Dashboard_21_01_23!#REF!+Dashboard_21_01_23!#REF!=Dashboard_21_01_23!#REF!</f>
        <v>#REF!</v>
      </c>
      <c r="D7" s="8" t="e">
        <f>Dashboard_21_01_23!#REF!=(Dashboard_21_01_23!#REF!+Dashboard_21_01_23!#REF!+Dashboard_21_01_23!#REF!)</f>
        <v>#REF!</v>
      </c>
    </row>
    <row r="8" spans="1:4" x14ac:dyDescent="0.25">
      <c r="A8" t="s">
        <v>3</v>
      </c>
      <c r="B8" s="8" t="e">
        <f>Dashboard_21_01_23!#REF!+Dashboard_21_01_23!#REF!+Dashboard_21_01_23!#REF!=Dashboard_21_01_23!#REF!</f>
        <v>#REF!</v>
      </c>
      <c r="C8" s="8" t="e">
        <f>Dashboard_21_01_23!#REF!+Dashboard_21_01_23!#REF!+Dashboard_21_01_23!#REF!=Dashboard_21_01_23!#REF!</f>
        <v>#REF!</v>
      </c>
      <c r="D8" s="8" t="e">
        <f>Dashboard_21_01_23!#REF!=(Dashboard_21_01_23!#REF!+Dashboard_21_01_23!#REF!+Dashboard_21_01_23!#REF!)</f>
        <v>#REF!</v>
      </c>
    </row>
    <row r="9" spans="1:4" x14ac:dyDescent="0.25">
      <c r="A9" t="s">
        <v>157</v>
      </c>
      <c r="B9" s="8" t="e">
        <f>Dashboard_21_01_23!#REF!+Dashboard_21_01_23!#REF!+Dashboard_21_01_23!#REF!=Dashboard_21_01_23!#REF!</f>
        <v>#REF!</v>
      </c>
      <c r="C9" s="8" t="e">
        <f>Dashboard_21_01_23!#REF!+Dashboard_21_01_23!#REF!+Dashboard_21_01_23!#REF!=Dashboard_21_01_23!#REF!</f>
        <v>#REF!</v>
      </c>
      <c r="D9" s="8" t="e">
        <f>Dashboard_21_01_23!#REF!=(Dashboard_21_01_23!#REF!+Dashboard_21_01_23!#REF!+Dashboard_21_01_23!#REF!)</f>
        <v>#REF!</v>
      </c>
    </row>
    <row r="10" spans="1:4" x14ac:dyDescent="0.25">
      <c r="A10" t="s">
        <v>5</v>
      </c>
      <c r="B10" s="8" t="e">
        <f>Dashboard_21_01_23!#REF!+Dashboard_21_01_23!#REF!+Dashboard_21_01_23!#REF!=Dashboard_21_01_23!#REF!</f>
        <v>#REF!</v>
      </c>
      <c r="C10" s="8" t="e">
        <f>Dashboard_21_01_23!#REF!+Dashboard_21_01_23!#REF!+Dashboard_21_01_23!#REF!=Dashboard_21_01_23!#REF!</f>
        <v>#REF!</v>
      </c>
      <c r="D10" s="8" t="e">
        <f>Dashboard_21_01_23!#REF!=(Dashboard_21_01_23!#REF!+Dashboard_21_01_23!#REF!+Dashboard_21_01_23!#REF!)</f>
        <v>#REF!</v>
      </c>
    </row>
    <row r="11" spans="1:4" x14ac:dyDescent="0.25">
      <c r="A11" t="s">
        <v>195</v>
      </c>
      <c r="B11" s="8" t="e">
        <f>Dashboard_21_01_23!#REF!+Dashboard_21_01_23!#REF!+Dashboard_21_01_23!#REF!=Dashboard_21_01_23!#REF!</f>
        <v>#REF!</v>
      </c>
      <c r="C11" s="8" t="e">
        <f>Dashboard_21_01_23!#REF!+Dashboard_21_01_23!#REF!+Dashboard_21_01_23!#REF!=Dashboard_21_01_23!#REF!</f>
        <v>#REF!</v>
      </c>
      <c r="D11" s="8" t="e">
        <f>Dashboard_21_01_23!#REF!=(Dashboard_21_01_23!#REF!+Dashboard_21_01_23!#REF!+Dashboard_21_01_23!#REF!)</f>
        <v>#REF!</v>
      </c>
    </row>
    <row r="12" spans="1:4" x14ac:dyDescent="0.25">
      <c r="A12" t="s">
        <v>238</v>
      </c>
      <c r="B12" s="8" t="e">
        <f>Dashboard_21_01_23!#REF!+Dashboard_21_01_23!#REF!+Dashboard_21_01_23!#REF!=Dashboard_21_01_23!#REF!</f>
        <v>#REF!</v>
      </c>
      <c r="C12" s="8" t="e">
        <f>Dashboard_21_01_23!#REF!+Dashboard_21_01_23!#REF!+Dashboard_21_01_23!#REF!=Dashboard_21_01_23!#REF!</f>
        <v>#REF!</v>
      </c>
      <c r="D12" s="8" t="e">
        <f>Dashboard_21_01_23!#REF!=(Dashboard_21_01_23!#REF!+Dashboard_21_01_23!#REF!+Dashboard_21_01_23!#REF!)</f>
        <v>#REF!</v>
      </c>
    </row>
    <row r="13" spans="1:4" x14ac:dyDescent="0.25">
      <c r="A13" t="s">
        <v>8</v>
      </c>
      <c r="B13" s="8" t="e">
        <f>Dashboard_21_01_23!#REF!+Dashboard_21_01_23!#REF!+Dashboard_21_01_23!#REF!=Dashboard_21_01_23!#REF!</f>
        <v>#REF!</v>
      </c>
      <c r="C13" s="8" t="e">
        <f>Dashboard_21_01_23!#REF!+Dashboard_21_01_23!#REF!+Dashboard_21_01_23!#REF!=Dashboard_21_01_23!#REF!</f>
        <v>#REF!</v>
      </c>
      <c r="D13" s="8" t="e">
        <f>Dashboard_21_01_23!#REF!=(Dashboard_21_01_23!#REF!+Dashboard_21_01_23!#REF!+Dashboard_21_01_23!#REF!)</f>
        <v>#REF!</v>
      </c>
    </row>
    <row r="14" spans="1:4" x14ac:dyDescent="0.25">
      <c r="A14" t="s">
        <v>9</v>
      </c>
      <c r="B14" s="8" t="e">
        <f>Dashboard_21_01_23!#REF!+Dashboard_21_01_23!#REF!+Dashboard_21_01_23!#REF!=Dashboard_21_01_23!#REF!</f>
        <v>#REF!</v>
      </c>
      <c r="C14" s="8" t="e">
        <f>Dashboard_21_01_23!#REF!+Dashboard_21_01_23!#REF!+Dashboard_21_01_23!#REF!=Dashboard_21_01_23!#REF!</f>
        <v>#REF!</v>
      </c>
      <c r="D14" s="8" t="e">
        <f>Dashboard_21_01_23!#REF!=(Dashboard_21_01_23!#REF!+Dashboard_21_01_23!#REF!+Dashboard_21_01_23!#REF!)</f>
        <v>#REF!</v>
      </c>
    </row>
    <row r="15" spans="1:4" x14ac:dyDescent="0.25">
      <c r="A15" t="s">
        <v>34</v>
      </c>
      <c r="B15" s="8" t="e">
        <f>Dashboard_21_01_23!#REF!+Dashboard_21_01_23!#REF!+Dashboard_21_01_23!#REF!=Dashboard_21_01_23!#REF!</f>
        <v>#REF!</v>
      </c>
      <c r="C15" s="8" t="e">
        <f>Dashboard_21_01_23!#REF!+Dashboard_21_01_23!#REF!+Dashboard_21_01_23!#REF!=Dashboard_21_01_23!#REF!</f>
        <v>#REF!</v>
      </c>
      <c r="D15" s="8" t="e">
        <f>Dashboard_21_01_23!#REF!=(Dashboard_21_01_23!#REF!+Dashboard_21_01_23!#REF!+Dashboard_21_01_23!#REF!)</f>
        <v>#REF!</v>
      </c>
    </row>
    <row r="16" spans="1:4" x14ac:dyDescent="0.25">
      <c r="A16" t="s">
        <v>35</v>
      </c>
      <c r="B16" s="8" t="e">
        <f>Dashboard_21_01_23!#REF!+Dashboard_21_01_23!#REF!+Dashboard_21_01_23!#REF!=Dashboard_21_01_23!#REF!</f>
        <v>#REF!</v>
      </c>
      <c r="C16" s="8" t="e">
        <f>Dashboard_21_01_23!#REF!+Dashboard_21_01_23!#REF!+Dashboard_21_01_23!#REF!=Dashboard_21_01_23!#REF!</f>
        <v>#REF!</v>
      </c>
      <c r="D16" s="8" t="e">
        <f>Dashboard_21_01_23!#REF!=(Dashboard_21_01_23!#REF!+Dashboard_21_01_23!#REF!+Dashboard_21_01_23!#REF!)</f>
        <v>#REF!</v>
      </c>
    </row>
    <row r="17" spans="1:4" x14ac:dyDescent="0.25">
      <c r="A17" t="s">
        <v>10</v>
      </c>
      <c r="B17" s="8" t="e">
        <f>Dashboard_21_01_23!#REF!+Dashboard_21_01_23!#REF!+Dashboard_21_01_23!#REF!=Dashboard_21_01_23!#REF!</f>
        <v>#REF!</v>
      </c>
      <c r="C17" s="8" t="e">
        <f>Dashboard_21_01_23!#REF!+Dashboard_21_01_23!#REF!+Dashboard_21_01_23!#REF!=Dashboard_21_01_23!#REF!</f>
        <v>#REF!</v>
      </c>
      <c r="D17" s="8" t="e">
        <f>Dashboard_21_01_23!#REF!=(Dashboard_21_01_23!#REF!+Dashboard_21_01_23!#REF!+Dashboard_21_01_23!#REF!)</f>
        <v>#REF!</v>
      </c>
    </row>
    <row r="18" spans="1:4" x14ac:dyDescent="0.25">
      <c r="A18" t="s">
        <v>11</v>
      </c>
      <c r="B18" s="8" t="e">
        <f>Dashboard_21_01_23!#REF!+Dashboard_21_01_23!#REF!+Dashboard_21_01_23!#REF!=Dashboard_21_01_23!#REF!</f>
        <v>#REF!</v>
      </c>
      <c r="C18" s="8" t="e">
        <f>Dashboard_21_01_23!#REF!+Dashboard_21_01_23!#REF!+Dashboard_21_01_23!#REF!=Dashboard_21_01_23!#REF!</f>
        <v>#REF!</v>
      </c>
      <c r="D18" s="8" t="e">
        <f>Dashboard_21_01_23!#REF!=(Dashboard_21_01_23!#REF!+Dashboard_21_01_23!#REF!+Dashboard_21_01_23!#REF!)</f>
        <v>#REF!</v>
      </c>
    </row>
    <row r="19" spans="1:4" x14ac:dyDescent="0.25">
      <c r="A19" t="s">
        <v>12</v>
      </c>
      <c r="B19" s="8" t="e">
        <f>Dashboard_21_01_23!#REF!+Dashboard_21_01_23!#REF!+Dashboard_21_01_23!#REF!=Dashboard_21_01_23!#REF!</f>
        <v>#REF!</v>
      </c>
      <c r="C19" s="8" t="e">
        <f>Dashboard_21_01_23!#REF!+Dashboard_21_01_23!#REF!+Dashboard_21_01_23!#REF!=Dashboard_21_01_23!#REF!</f>
        <v>#REF!</v>
      </c>
      <c r="D19" s="8" t="e">
        <f>Dashboard_21_01_23!#REF!=(Dashboard_21_01_23!#REF!+Dashboard_21_01_23!#REF!+Dashboard_21_01_23!#REF!)</f>
        <v>#REF!</v>
      </c>
    </row>
    <row r="20" spans="1:4" x14ac:dyDescent="0.25">
      <c r="A20" t="s">
        <v>13</v>
      </c>
      <c r="B20" s="8" t="e">
        <f>Dashboard_21_01_23!#REF!+Dashboard_21_01_23!#REF!+Dashboard_21_01_23!#REF!=Dashboard_21_01_23!#REF!</f>
        <v>#REF!</v>
      </c>
      <c r="C20" s="8" t="e">
        <f>Dashboard_21_01_23!#REF!+Dashboard_21_01_23!#REF!+Dashboard_21_01_23!#REF!=Dashboard_21_01_23!#REF!</f>
        <v>#REF!</v>
      </c>
      <c r="D20" s="8" t="e">
        <f>Dashboard_21_01_23!#REF!=(Dashboard_21_01_23!#REF!+Dashboard_21_01_23!#REF!+Dashboard_21_01_23!#REF!)</f>
        <v>#REF!</v>
      </c>
    </row>
    <row r="21" spans="1:4" x14ac:dyDescent="0.25">
      <c r="A21" t="s">
        <v>485</v>
      </c>
      <c r="B21" s="8" t="e">
        <f>Dashboard_21_01_23!#REF!+Dashboard_21_01_23!#REF!+Dashboard_21_01_23!#REF!=Dashboard_21_01_23!#REF!</f>
        <v>#REF!</v>
      </c>
      <c r="C21" s="8" t="e">
        <f>Dashboard_21_01_23!#REF!+Dashboard_21_01_23!#REF!+Dashboard_21_01_23!#REF!=Dashboard_21_01_23!#REF!</f>
        <v>#REF!</v>
      </c>
      <c r="D21" s="8" t="e">
        <f>Dashboard_21_01_23!#REF!=(Dashboard_21_01_23!#REF!+Dashboard_21_01_23!#REF!+Dashboard_21_01_23!#REF!)</f>
        <v>#REF!</v>
      </c>
    </row>
    <row r="22" spans="1:4" x14ac:dyDescent="0.25">
      <c r="A22" t="s">
        <v>522</v>
      </c>
      <c r="B22" s="8" t="e">
        <f>Dashboard_21_01_23!#REF!+Dashboard_21_01_23!#REF!+Dashboard_21_01_23!#REF!=Dashboard_21_01_23!#REF!</f>
        <v>#REF!</v>
      </c>
      <c r="C22" s="8" t="e">
        <f>Dashboard_21_01_23!#REF!+Dashboard_21_01_23!#REF!+Dashboard_21_01_23!#REF!=Dashboard_21_01_23!#REF!</f>
        <v>#REF!</v>
      </c>
      <c r="D22" s="8" t="e">
        <f>Dashboard_21_01_23!#REF!=(Dashboard_21_01_23!#REF!+Dashboard_21_01_23!#REF!+Dashboard_21_01_23!#REF!)</f>
        <v>#REF!</v>
      </c>
    </row>
    <row r="23" spans="1:4" x14ac:dyDescent="0.25">
      <c r="A23" t="s">
        <v>16</v>
      </c>
      <c r="B23" s="8" t="e">
        <f>Dashboard_21_01_23!#REF!+Dashboard_21_01_23!#REF!+Dashboard_21_01_23!#REF!=Dashboard_21_01_23!#REF!</f>
        <v>#REF!</v>
      </c>
      <c r="C23" s="8" t="e">
        <f>Dashboard_21_01_23!#REF!+Dashboard_21_01_23!#REF!+Dashboard_21_01_23!#REF!=Dashboard_21_01_23!#REF!</f>
        <v>#REF!</v>
      </c>
      <c r="D23" s="8" t="e">
        <f>Dashboard_21_01_23!#REF!=(Dashboard_21_01_23!#REF!+Dashboard_21_01_23!#REF!+Dashboard_21_01_23!#REF!)</f>
        <v>#REF!</v>
      </c>
    </row>
    <row r="24" spans="1:4" x14ac:dyDescent="0.25">
      <c r="A24" t="s">
        <v>17</v>
      </c>
      <c r="B24" s="8" t="e">
        <f>Dashboard_21_01_23!#REF!+Dashboard_21_01_23!#REF!+Dashboard_21_01_23!#REF!=Dashboard_21_01_23!#REF!</f>
        <v>#REF!</v>
      </c>
      <c r="C24" s="8" t="e">
        <f>Dashboard_21_01_23!#REF!+Dashboard_21_01_23!#REF!+Dashboard_21_01_23!#REF!=Dashboard_21_01_23!#REF!</f>
        <v>#REF!</v>
      </c>
      <c r="D24" s="8" t="e">
        <f>Dashboard_21_01_23!#REF!=(Dashboard_21_01_23!#REF!+Dashboard_21_01_23!#REF!+Dashboard_21_01_23!#REF!)</f>
        <v>#REF!</v>
      </c>
    </row>
    <row r="25" spans="1:4" x14ac:dyDescent="0.25">
      <c r="A25" t="s">
        <v>608</v>
      </c>
      <c r="B25" s="8" t="e">
        <f>Dashboard_21_01_23!#REF!+Dashboard_21_01_23!#REF!+Dashboard_21_01_23!#REF!=Dashboard_21_01_23!#REF!</f>
        <v>#REF!</v>
      </c>
      <c r="C25" s="8" t="e">
        <f>Dashboard_21_01_23!#REF!+Dashboard_21_01_23!#REF!+Dashboard_21_01_23!#REF!=Dashboard_21_01_23!#REF!</f>
        <v>#REF!</v>
      </c>
      <c r="D25" s="8" t="e">
        <f>Dashboard_21_01_23!#REF!=(Dashboard_21_01_23!#REF!+Dashboard_21_01_23!#REF!+Dashboard_21_01_23!#REF!)</f>
        <v>#REF!</v>
      </c>
    </row>
    <row r="26" spans="1:4" x14ac:dyDescent="0.25">
      <c r="A26" t="s">
        <v>19</v>
      </c>
      <c r="B26" s="8" t="e">
        <f>Dashboard_21_01_23!#REF!+Dashboard_21_01_23!#REF!+Dashboard_21_01_23!#REF!=Dashboard_21_01_23!#REF!</f>
        <v>#REF!</v>
      </c>
      <c r="C26" s="8" t="e">
        <f>Dashboard_21_01_23!#REF!+Dashboard_21_01_23!#REF!+Dashboard_21_01_23!#REF!=Dashboard_21_01_23!#REF!</f>
        <v>#REF!</v>
      </c>
      <c r="D26" s="8" t="e">
        <f>Dashboard_21_01_23!#REF!=(Dashboard_21_01_23!#REF!+Dashboard_21_01_23!#REF!+Dashboard_21_01_23!#REF!)</f>
        <v>#REF!</v>
      </c>
    </row>
    <row r="27" spans="1:4" x14ac:dyDescent="0.25">
      <c r="A27" t="s">
        <v>21</v>
      </c>
      <c r="B27" s="8" t="e">
        <f>Dashboard_21_01_23!#REF!+Dashboard_21_01_23!#REF!+Dashboard_21_01_23!#REF!=Dashboard_21_01_23!#REF!</f>
        <v>#REF!</v>
      </c>
      <c r="C27" s="8" t="e">
        <f>Dashboard_21_01_23!#REF!+Dashboard_21_01_23!#REF!+Dashboard_21_01_23!#REF!=Dashboard_21_01_23!#REF!</f>
        <v>#REF!</v>
      </c>
      <c r="D27" s="8" t="e">
        <f>Dashboard_21_01_23!#REF!=(Dashboard_21_01_23!#REF!+Dashboard_21_01_23!#REF!+Dashboard_21_01_23!#REF!)</f>
        <v>#REF!</v>
      </c>
    </row>
    <row r="28" spans="1:4" x14ac:dyDescent="0.25">
      <c r="A28" t="s">
        <v>660</v>
      </c>
      <c r="B28" s="8" t="e">
        <f>Dashboard_21_01_23!#REF!+Dashboard_21_01_23!#REF!+Dashboard_21_01_23!#REF!=Dashboard_21_01_23!#REF!</f>
        <v>#REF!</v>
      </c>
      <c r="C28" s="8" t="e">
        <f>Dashboard_21_01_23!#REF!+Dashboard_21_01_23!#REF!+Dashboard_21_01_23!#REF!=Dashboard_21_01_23!#REF!</f>
        <v>#REF!</v>
      </c>
      <c r="D28" s="8" t="e">
        <f>Dashboard_21_01_23!#REF!=(Dashboard_21_01_23!#REF!+Dashboard_21_01_23!#REF!+Dashboard_21_01_23!#REF!)</f>
        <v>#REF!</v>
      </c>
    </row>
    <row r="29" spans="1:4" x14ac:dyDescent="0.25">
      <c r="A29" t="s">
        <v>33</v>
      </c>
      <c r="B29" s="8" t="e">
        <f>Dashboard_21_01_23!#REF!+Dashboard_21_01_23!#REF!+Dashboard_21_01_23!#REF!=Dashboard_21_01_23!#REF!</f>
        <v>#REF!</v>
      </c>
      <c r="C29" s="8" t="e">
        <f>Dashboard_21_01_23!#REF!+Dashboard_21_01_23!#REF!+Dashboard_21_01_23!#REF!=Dashboard_21_01_23!#REF!</f>
        <v>#REF!</v>
      </c>
      <c r="D29" s="8" t="e">
        <f>Dashboard_21_01_23!#REF!=(Dashboard_21_01_23!#REF!+Dashboard_21_01_23!#REF!+Dashboard_21_01_23!#REF!)</f>
        <v>#REF!</v>
      </c>
    </row>
    <row r="30" spans="1:4" x14ac:dyDescent="0.25">
      <c r="A30" t="s">
        <v>0</v>
      </c>
      <c r="B30" s="8" t="e">
        <f>Dashboard_21_01_23!#REF!+Dashboard_21_01_23!#REF!+Dashboard_21_01_23!#REF!=Dashboard_21_01_23!#REF!</f>
        <v>#REF!</v>
      </c>
      <c r="C30" s="8" t="e">
        <f>Dashboard_21_01_23!#REF!+Dashboard_21_01_23!#REF!+Dashboard_21_01_23!#REF!=Dashboard_21_01_23!#REF!</f>
        <v>#REF!</v>
      </c>
      <c r="D30" s="8" t="e">
        <f>Dashboard_21_01_23!#REF!=(Dashboard_21_01_23!#REF!+Dashboard_21_01_23!#REF!+Dashboard_21_01_23!#REF!)</f>
        <v>#REF!</v>
      </c>
    </row>
  </sheetData>
  <phoneticPr fontId="2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7"/>
  <sheetViews>
    <sheetView topLeftCell="V1" zoomScale="60" zoomScaleNormal="60" workbookViewId="0">
      <selection activeCell="AC14" sqref="AC14:AC15"/>
    </sheetView>
  </sheetViews>
  <sheetFormatPr defaultRowHeight="15.75" x14ac:dyDescent="0.25"/>
  <cols>
    <col min="7" max="7" width="8.625" customWidth="1"/>
  </cols>
  <sheetData>
    <row r="1" spans="1:51" ht="76.349999999999994" customHeight="1" x14ac:dyDescent="0.25">
      <c r="A1" s="10" t="s">
        <v>36</v>
      </c>
      <c r="B1" s="13" t="s">
        <v>38</v>
      </c>
      <c r="C1" s="105" t="s">
        <v>40</v>
      </c>
      <c r="D1" s="94" t="s">
        <v>41</v>
      </c>
      <c r="E1" s="95"/>
      <c r="F1" s="95"/>
      <c r="G1" s="95"/>
      <c r="H1" s="95"/>
      <c r="I1" s="96"/>
      <c r="J1" s="31" t="s">
        <v>42</v>
      </c>
      <c r="K1" s="32"/>
      <c r="L1" s="32"/>
      <c r="M1" s="32"/>
      <c r="N1" s="32"/>
      <c r="O1" s="33"/>
      <c r="P1" s="94" t="s">
        <v>43</v>
      </c>
      <c r="Q1" s="95"/>
      <c r="R1" s="95"/>
      <c r="S1" s="95"/>
      <c r="T1" s="95"/>
      <c r="U1" s="95"/>
      <c r="V1" s="95"/>
      <c r="W1" s="95"/>
      <c r="X1" s="95"/>
      <c r="Y1" s="95"/>
      <c r="Z1" s="95"/>
      <c r="AA1" s="95"/>
      <c r="AB1" s="95"/>
      <c r="AC1" s="95"/>
      <c r="AD1" s="95"/>
      <c r="AE1" s="95"/>
      <c r="AF1" s="95"/>
      <c r="AG1" s="96"/>
      <c r="AH1" s="94" t="s">
        <v>45</v>
      </c>
      <c r="AI1" s="95"/>
      <c r="AJ1" s="95"/>
      <c r="AK1" s="95"/>
      <c r="AL1" s="95"/>
      <c r="AM1" s="95"/>
      <c r="AN1" s="95"/>
      <c r="AO1" s="95"/>
      <c r="AP1" s="95"/>
      <c r="AQ1" s="95"/>
      <c r="AR1" s="95"/>
      <c r="AS1" s="95"/>
      <c r="AT1" s="95"/>
      <c r="AU1" s="95"/>
      <c r="AV1" s="95"/>
      <c r="AW1" s="95"/>
      <c r="AX1" s="95"/>
      <c r="AY1" s="96"/>
    </row>
    <row r="2" spans="1:51" ht="28.5" thickBot="1" x14ac:dyDescent="0.3">
      <c r="A2" s="11" t="s">
        <v>37</v>
      </c>
      <c r="B2" s="14" t="s">
        <v>39</v>
      </c>
      <c r="C2" s="106"/>
      <c r="D2" s="34"/>
      <c r="E2" s="35"/>
      <c r="F2" s="35"/>
      <c r="G2" s="35"/>
      <c r="H2" s="35"/>
      <c r="I2" s="36"/>
      <c r="J2" s="34"/>
      <c r="K2" s="35"/>
      <c r="L2" s="35"/>
      <c r="M2" s="35"/>
      <c r="N2" s="35"/>
      <c r="O2" s="36"/>
      <c r="P2" s="91" t="s">
        <v>44</v>
      </c>
      <c r="Q2" s="92"/>
      <c r="R2" s="92"/>
      <c r="S2" s="92"/>
      <c r="T2" s="92"/>
      <c r="U2" s="92"/>
      <c r="V2" s="92"/>
      <c r="W2" s="92"/>
      <c r="X2" s="92"/>
      <c r="Y2" s="92"/>
      <c r="Z2" s="92"/>
      <c r="AA2" s="92"/>
      <c r="AB2" s="92"/>
      <c r="AC2" s="92"/>
      <c r="AD2" s="92"/>
      <c r="AE2" s="92"/>
      <c r="AF2" s="92"/>
      <c r="AG2" s="93"/>
      <c r="AH2" s="91" t="s">
        <v>786</v>
      </c>
      <c r="AI2" s="92"/>
      <c r="AJ2" s="92"/>
      <c r="AK2" s="92"/>
      <c r="AL2" s="92"/>
      <c r="AM2" s="92"/>
      <c r="AN2" s="92"/>
      <c r="AO2" s="92"/>
      <c r="AP2" s="92"/>
      <c r="AQ2" s="92"/>
      <c r="AR2" s="92"/>
      <c r="AS2" s="92"/>
      <c r="AT2" s="92"/>
      <c r="AU2" s="92"/>
      <c r="AV2" s="92"/>
      <c r="AW2" s="92"/>
      <c r="AX2" s="92"/>
      <c r="AY2" s="93"/>
    </row>
    <row r="3" spans="1:51" ht="15.6" customHeight="1" x14ac:dyDescent="0.25">
      <c r="A3" s="12"/>
      <c r="B3" s="15"/>
      <c r="C3" s="106"/>
      <c r="D3" s="34"/>
      <c r="E3" s="35"/>
      <c r="F3" s="35"/>
      <c r="G3" s="35"/>
      <c r="H3" s="35"/>
      <c r="I3" s="36"/>
      <c r="J3" s="34"/>
      <c r="K3" s="35"/>
      <c r="L3" s="35"/>
      <c r="M3" s="35"/>
      <c r="N3" s="35"/>
      <c r="O3" s="36"/>
      <c r="P3" s="94" t="s">
        <v>46</v>
      </c>
      <c r="Q3" s="95"/>
      <c r="R3" s="95"/>
      <c r="S3" s="95"/>
      <c r="T3" s="95"/>
      <c r="U3" s="96"/>
      <c r="V3" s="94" t="s">
        <v>48</v>
      </c>
      <c r="W3" s="95"/>
      <c r="X3" s="95"/>
      <c r="Y3" s="95"/>
      <c r="Z3" s="95"/>
      <c r="AA3" s="96"/>
      <c r="AB3" s="94" t="s">
        <v>50</v>
      </c>
      <c r="AC3" s="95"/>
      <c r="AD3" s="95"/>
      <c r="AE3" s="95"/>
      <c r="AF3" s="95"/>
      <c r="AG3" s="96"/>
      <c r="AH3" s="31" t="s">
        <v>51</v>
      </c>
      <c r="AI3" s="32"/>
      <c r="AJ3" s="32"/>
      <c r="AK3" s="32"/>
      <c r="AL3" s="32"/>
      <c r="AM3" s="33"/>
      <c r="AN3" s="31" t="s">
        <v>52</v>
      </c>
      <c r="AO3" s="32"/>
      <c r="AP3" s="32"/>
      <c r="AQ3" s="32"/>
      <c r="AR3" s="32"/>
      <c r="AS3" s="33"/>
      <c r="AT3" s="31" t="s">
        <v>53</v>
      </c>
      <c r="AU3" s="32"/>
      <c r="AV3" s="32"/>
      <c r="AW3" s="32"/>
      <c r="AX3" s="32"/>
      <c r="AY3" s="33"/>
    </row>
    <row r="4" spans="1:51" ht="28.35" customHeight="1" thickBot="1" x14ac:dyDescent="0.3">
      <c r="A4" s="12"/>
      <c r="B4" s="15"/>
      <c r="C4" s="106"/>
      <c r="D4" s="37"/>
      <c r="E4" s="38"/>
      <c r="F4" s="38"/>
      <c r="G4" s="38"/>
      <c r="H4" s="38"/>
      <c r="I4" s="39"/>
      <c r="J4" s="37"/>
      <c r="K4" s="38"/>
      <c r="L4" s="38"/>
      <c r="M4" s="38"/>
      <c r="N4" s="38"/>
      <c r="O4" s="39"/>
      <c r="P4" s="91" t="s">
        <v>47</v>
      </c>
      <c r="Q4" s="92"/>
      <c r="R4" s="92"/>
      <c r="S4" s="92"/>
      <c r="T4" s="92"/>
      <c r="U4" s="93"/>
      <c r="V4" s="91" t="s">
        <v>49</v>
      </c>
      <c r="W4" s="92"/>
      <c r="X4" s="92"/>
      <c r="Y4" s="92"/>
      <c r="Z4" s="92"/>
      <c r="AA4" s="93"/>
      <c r="AB4" s="91"/>
      <c r="AC4" s="92"/>
      <c r="AD4" s="92"/>
      <c r="AE4" s="92"/>
      <c r="AF4" s="92"/>
      <c r="AG4" s="93"/>
      <c r="AH4" s="37"/>
      <c r="AI4" s="38"/>
      <c r="AJ4" s="38"/>
      <c r="AK4" s="38"/>
      <c r="AL4" s="38"/>
      <c r="AM4" s="39"/>
      <c r="AN4" s="37"/>
      <c r="AO4" s="38"/>
      <c r="AP4" s="38"/>
      <c r="AQ4" s="38"/>
      <c r="AR4" s="38"/>
      <c r="AS4" s="39"/>
      <c r="AT4" s="37"/>
      <c r="AU4" s="38"/>
      <c r="AV4" s="38"/>
      <c r="AW4" s="38"/>
      <c r="AX4" s="38"/>
      <c r="AY4" s="39"/>
    </row>
    <row r="5" spans="1:51" ht="45.75" thickBot="1" x14ac:dyDescent="0.3">
      <c r="A5" s="12"/>
      <c r="B5" s="15"/>
      <c r="C5" s="107"/>
      <c r="D5" s="16" t="s">
        <v>54</v>
      </c>
      <c r="E5" s="17" t="s">
        <v>55</v>
      </c>
      <c r="F5" s="18" t="s">
        <v>56</v>
      </c>
      <c r="G5" s="19" t="s">
        <v>57</v>
      </c>
      <c r="H5" s="19" t="s">
        <v>58</v>
      </c>
      <c r="I5" s="19" t="s">
        <v>59</v>
      </c>
      <c r="J5" s="16" t="s">
        <v>54</v>
      </c>
      <c r="K5" s="20" t="s">
        <v>55</v>
      </c>
      <c r="L5" s="21" t="s">
        <v>56</v>
      </c>
      <c r="M5" s="16" t="s">
        <v>57</v>
      </c>
      <c r="N5" s="16" t="s">
        <v>58</v>
      </c>
      <c r="O5" s="16" t="s">
        <v>59</v>
      </c>
      <c r="P5" s="16" t="s">
        <v>54</v>
      </c>
      <c r="Q5" s="20" t="s">
        <v>55</v>
      </c>
      <c r="R5" s="21" t="s">
        <v>56</v>
      </c>
      <c r="S5" s="16" t="s">
        <v>57</v>
      </c>
      <c r="T5" s="16" t="s">
        <v>58</v>
      </c>
      <c r="U5" s="16" t="s">
        <v>59</v>
      </c>
      <c r="V5" s="16" t="s">
        <v>54</v>
      </c>
      <c r="W5" s="20" t="s">
        <v>55</v>
      </c>
      <c r="X5" s="21" t="s">
        <v>56</v>
      </c>
      <c r="Y5" s="16" t="s">
        <v>57</v>
      </c>
      <c r="Z5" s="16" t="s">
        <v>58</v>
      </c>
      <c r="AA5" s="16" t="s">
        <v>59</v>
      </c>
      <c r="AB5" s="16" t="s">
        <v>54</v>
      </c>
      <c r="AC5" s="20" t="s">
        <v>55</v>
      </c>
      <c r="AD5" s="21" t="s">
        <v>56</v>
      </c>
      <c r="AE5" s="16" t="s">
        <v>57</v>
      </c>
      <c r="AF5" s="16" t="s">
        <v>58</v>
      </c>
      <c r="AG5" s="16" t="s">
        <v>59</v>
      </c>
      <c r="AH5" s="16" t="s">
        <v>54</v>
      </c>
      <c r="AI5" s="20" t="s">
        <v>55</v>
      </c>
      <c r="AJ5" s="21" t="s">
        <v>56</v>
      </c>
      <c r="AK5" s="16" t="s">
        <v>57</v>
      </c>
      <c r="AL5" s="16" t="s">
        <v>58</v>
      </c>
      <c r="AM5" s="16" t="s">
        <v>59</v>
      </c>
      <c r="AN5" s="16" t="s">
        <v>54</v>
      </c>
      <c r="AO5" s="20" t="s">
        <v>55</v>
      </c>
      <c r="AP5" s="21" t="s">
        <v>56</v>
      </c>
      <c r="AQ5" s="16" t="s">
        <v>57</v>
      </c>
      <c r="AR5" s="16" t="s">
        <v>58</v>
      </c>
      <c r="AS5" s="16" t="s">
        <v>59</v>
      </c>
      <c r="AT5" s="16" t="s">
        <v>54</v>
      </c>
      <c r="AU5" s="20" t="s">
        <v>55</v>
      </c>
      <c r="AV5" s="21" t="s">
        <v>56</v>
      </c>
      <c r="AW5" s="16" t="s">
        <v>57</v>
      </c>
      <c r="AX5" s="16" t="s">
        <v>58</v>
      </c>
      <c r="AY5" s="22" t="s">
        <v>59</v>
      </c>
    </row>
    <row r="6" spans="1:51" x14ac:dyDescent="0.25">
      <c r="A6" s="97">
        <v>1</v>
      </c>
      <c r="B6" s="100" t="s">
        <v>60</v>
      </c>
      <c r="C6" s="103" t="s">
        <v>61</v>
      </c>
      <c r="D6" s="89">
        <v>1482</v>
      </c>
      <c r="E6" s="89">
        <v>40</v>
      </c>
      <c r="F6" s="89">
        <v>28</v>
      </c>
      <c r="G6" s="89">
        <v>765</v>
      </c>
      <c r="H6" s="89">
        <v>577</v>
      </c>
      <c r="I6" s="89">
        <v>72</v>
      </c>
      <c r="J6" s="89">
        <v>182</v>
      </c>
      <c r="K6" s="89">
        <v>10</v>
      </c>
      <c r="L6" s="89">
        <v>17</v>
      </c>
      <c r="M6" s="89">
        <v>91</v>
      </c>
      <c r="N6" s="89">
        <v>40</v>
      </c>
      <c r="O6" s="89">
        <v>24</v>
      </c>
      <c r="P6" s="89">
        <v>112</v>
      </c>
      <c r="Q6" s="89">
        <v>4</v>
      </c>
      <c r="R6" s="89">
        <v>16</v>
      </c>
      <c r="S6" s="89">
        <v>61</v>
      </c>
      <c r="T6" s="89">
        <v>27</v>
      </c>
      <c r="U6" s="89">
        <v>5</v>
      </c>
      <c r="V6" s="89">
        <v>242</v>
      </c>
      <c r="W6" s="89">
        <v>13</v>
      </c>
      <c r="X6" s="89">
        <v>12</v>
      </c>
      <c r="Y6" s="89">
        <v>110</v>
      </c>
      <c r="Z6" s="89">
        <v>97</v>
      </c>
      <c r="AA6" s="89">
        <v>10</v>
      </c>
      <c r="AB6" s="89">
        <v>93</v>
      </c>
      <c r="AC6" s="89">
        <v>5</v>
      </c>
      <c r="AD6" s="89">
        <v>0</v>
      </c>
      <c r="AE6" s="89">
        <v>42</v>
      </c>
      <c r="AF6" s="89">
        <v>35</v>
      </c>
      <c r="AG6" s="89">
        <v>10</v>
      </c>
      <c r="AH6" s="89">
        <v>563</v>
      </c>
      <c r="AI6" s="89">
        <v>19</v>
      </c>
      <c r="AJ6" s="89">
        <v>18</v>
      </c>
      <c r="AK6" s="89">
        <v>298</v>
      </c>
      <c r="AL6" s="89">
        <v>209</v>
      </c>
      <c r="AM6" s="89">
        <v>19</v>
      </c>
      <c r="AN6" s="89">
        <v>648</v>
      </c>
      <c r="AO6" s="89">
        <v>16</v>
      </c>
      <c r="AP6" s="89">
        <v>23</v>
      </c>
      <c r="AQ6" s="89">
        <v>398</v>
      </c>
      <c r="AR6" s="89">
        <v>194</v>
      </c>
      <c r="AS6" s="89">
        <v>17</v>
      </c>
      <c r="AT6" s="89">
        <v>0</v>
      </c>
      <c r="AU6" s="89">
        <v>0</v>
      </c>
      <c r="AV6" s="89">
        <v>0</v>
      </c>
      <c r="AW6" s="89">
        <v>0</v>
      </c>
      <c r="AX6" s="89">
        <v>0</v>
      </c>
      <c r="AY6" s="89">
        <v>0</v>
      </c>
    </row>
    <row r="7" spans="1:51" ht="16.5" thickBot="1" x14ac:dyDescent="0.3">
      <c r="A7" s="98"/>
      <c r="B7" s="101"/>
      <c r="C7" s="104"/>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row>
    <row r="8" spans="1:51" x14ac:dyDescent="0.25">
      <c r="A8" s="98"/>
      <c r="B8" s="101"/>
      <c r="C8" s="11" t="s">
        <v>62</v>
      </c>
      <c r="D8" s="89" t="s">
        <v>64</v>
      </c>
      <c r="E8" s="89" t="s">
        <v>65</v>
      </c>
      <c r="F8" s="89" t="s">
        <v>66</v>
      </c>
      <c r="G8" s="89" t="s">
        <v>67</v>
      </c>
      <c r="H8" s="89" t="s">
        <v>68</v>
      </c>
      <c r="I8" s="89" t="s">
        <v>69</v>
      </c>
      <c r="J8" s="89" t="s">
        <v>70</v>
      </c>
      <c r="K8" s="89" t="s">
        <v>71</v>
      </c>
      <c r="L8" s="89" t="s">
        <v>72</v>
      </c>
      <c r="M8" s="89" t="s">
        <v>73</v>
      </c>
      <c r="N8" s="89" t="s">
        <v>74</v>
      </c>
      <c r="O8" s="89" t="s">
        <v>75</v>
      </c>
      <c r="P8" s="89" t="s">
        <v>76</v>
      </c>
      <c r="Q8" s="89" t="s">
        <v>77</v>
      </c>
      <c r="R8" s="89" t="s">
        <v>78</v>
      </c>
      <c r="S8" s="89" t="s">
        <v>79</v>
      </c>
      <c r="T8" s="89" t="s">
        <v>80</v>
      </c>
      <c r="U8" s="89" t="s">
        <v>81</v>
      </c>
      <c r="V8" s="89" t="s">
        <v>82</v>
      </c>
      <c r="W8" s="89" t="s">
        <v>83</v>
      </c>
      <c r="X8" s="89" t="s">
        <v>84</v>
      </c>
      <c r="Y8" s="89" t="s">
        <v>85</v>
      </c>
      <c r="Z8" s="89" t="s">
        <v>86</v>
      </c>
      <c r="AA8" s="89" t="s">
        <v>87</v>
      </c>
      <c r="AB8" s="89" t="s">
        <v>88</v>
      </c>
      <c r="AC8" s="89" t="s">
        <v>89</v>
      </c>
      <c r="AD8" s="89">
        <v>0</v>
      </c>
      <c r="AE8" s="89" t="s">
        <v>90</v>
      </c>
      <c r="AF8" s="89" t="s">
        <v>91</v>
      </c>
      <c r="AG8" s="89" t="s">
        <v>92</v>
      </c>
      <c r="AH8" s="89">
        <v>6</v>
      </c>
      <c r="AI8" s="89">
        <v>0</v>
      </c>
      <c r="AJ8" s="89">
        <v>0</v>
      </c>
      <c r="AK8" s="89">
        <v>0</v>
      </c>
      <c r="AL8" s="89">
        <v>0</v>
      </c>
      <c r="AM8" s="89">
        <v>0</v>
      </c>
      <c r="AN8" s="89">
        <v>2</v>
      </c>
      <c r="AO8" s="89">
        <v>2</v>
      </c>
      <c r="AP8" s="89">
        <v>0</v>
      </c>
      <c r="AQ8" s="89">
        <v>0</v>
      </c>
      <c r="AR8" s="89">
        <v>0</v>
      </c>
      <c r="AS8" s="89">
        <v>0</v>
      </c>
      <c r="AT8" s="89">
        <v>0</v>
      </c>
      <c r="AU8" s="89">
        <v>0</v>
      </c>
      <c r="AV8" s="89">
        <v>0</v>
      </c>
      <c r="AW8" s="89">
        <v>0</v>
      </c>
      <c r="AX8" s="89">
        <v>0</v>
      </c>
      <c r="AY8" s="89">
        <v>0</v>
      </c>
    </row>
    <row r="9" spans="1:51" ht="16.5" thickBot="1" x14ac:dyDescent="0.3">
      <c r="A9" s="99"/>
      <c r="B9" s="102"/>
      <c r="C9" s="24" t="s">
        <v>63</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row>
    <row r="10" spans="1:51" x14ac:dyDescent="0.25">
      <c r="A10" s="100">
        <v>2</v>
      </c>
      <c r="B10" s="100" t="s">
        <v>93</v>
      </c>
      <c r="C10" s="103" t="s">
        <v>61</v>
      </c>
      <c r="D10" s="89">
        <v>1148</v>
      </c>
      <c r="E10" s="89">
        <v>30</v>
      </c>
      <c r="F10" s="89">
        <v>16</v>
      </c>
      <c r="G10" s="89">
        <v>561</v>
      </c>
      <c r="H10" s="89">
        <v>482</v>
      </c>
      <c r="I10" s="89">
        <v>59</v>
      </c>
      <c r="J10" s="89">
        <v>60</v>
      </c>
      <c r="K10" s="89">
        <v>8</v>
      </c>
      <c r="L10" s="89">
        <v>6</v>
      </c>
      <c r="M10" s="89">
        <v>41</v>
      </c>
      <c r="N10" s="89">
        <v>5</v>
      </c>
      <c r="O10" s="89">
        <v>0</v>
      </c>
      <c r="P10" s="89">
        <v>60</v>
      </c>
      <c r="Q10" s="89">
        <v>8</v>
      </c>
      <c r="R10" s="89">
        <v>6</v>
      </c>
      <c r="S10" s="89">
        <v>41</v>
      </c>
      <c r="T10" s="89">
        <v>5</v>
      </c>
      <c r="U10" s="89">
        <v>0</v>
      </c>
      <c r="V10" s="89">
        <v>251</v>
      </c>
      <c r="W10" s="89">
        <v>13</v>
      </c>
      <c r="X10" s="89">
        <v>9</v>
      </c>
      <c r="Y10" s="89">
        <v>134</v>
      </c>
      <c r="Z10" s="89">
        <v>87</v>
      </c>
      <c r="AA10" s="89">
        <v>8</v>
      </c>
      <c r="AB10" s="89">
        <v>76</v>
      </c>
      <c r="AC10" s="89">
        <v>3</v>
      </c>
      <c r="AD10" s="89">
        <v>1</v>
      </c>
      <c r="AE10" s="89">
        <v>32</v>
      </c>
      <c r="AF10" s="89">
        <v>31</v>
      </c>
      <c r="AG10" s="89">
        <v>9</v>
      </c>
      <c r="AH10" s="89">
        <v>461</v>
      </c>
      <c r="AI10" s="89">
        <v>55</v>
      </c>
      <c r="AJ10" s="89">
        <v>85</v>
      </c>
      <c r="AK10" s="89">
        <v>195</v>
      </c>
      <c r="AL10" s="89">
        <v>107</v>
      </c>
      <c r="AM10" s="89">
        <v>19</v>
      </c>
      <c r="AN10" s="89">
        <v>114</v>
      </c>
      <c r="AO10" s="89">
        <v>11</v>
      </c>
      <c r="AP10" s="89">
        <v>11</v>
      </c>
      <c r="AQ10" s="89">
        <v>56</v>
      </c>
      <c r="AR10" s="89">
        <v>32</v>
      </c>
      <c r="AS10" s="89">
        <v>4</v>
      </c>
      <c r="AT10" s="89">
        <v>4</v>
      </c>
      <c r="AU10" s="89">
        <v>1</v>
      </c>
      <c r="AV10" s="89">
        <v>3</v>
      </c>
      <c r="AW10" s="89">
        <v>0</v>
      </c>
      <c r="AX10" s="89">
        <v>0</v>
      </c>
      <c r="AY10" s="89">
        <v>0</v>
      </c>
    </row>
    <row r="11" spans="1:51" ht="16.5" thickBot="1" x14ac:dyDescent="0.3">
      <c r="A11" s="101"/>
      <c r="B11" s="101"/>
      <c r="C11" s="104"/>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row>
    <row r="12" spans="1:51" x14ac:dyDescent="0.25">
      <c r="A12" s="101"/>
      <c r="B12" s="101"/>
      <c r="C12" s="11" t="s">
        <v>62</v>
      </c>
      <c r="D12" s="89" t="s">
        <v>94</v>
      </c>
      <c r="E12" s="89" t="s">
        <v>95</v>
      </c>
      <c r="F12" s="89" t="s">
        <v>96</v>
      </c>
      <c r="G12" s="89" t="s">
        <v>97</v>
      </c>
      <c r="H12" s="89" t="s">
        <v>98</v>
      </c>
      <c r="I12" s="89" t="s">
        <v>99</v>
      </c>
      <c r="J12" s="89" t="s">
        <v>100</v>
      </c>
      <c r="K12" s="89" t="s">
        <v>101</v>
      </c>
      <c r="L12" s="89" t="s">
        <v>102</v>
      </c>
      <c r="M12" s="89" t="s">
        <v>103</v>
      </c>
      <c r="N12" s="89" t="s">
        <v>104</v>
      </c>
      <c r="O12" s="89">
        <v>0</v>
      </c>
      <c r="P12" s="89" t="s">
        <v>100</v>
      </c>
      <c r="Q12" s="89" t="s">
        <v>101</v>
      </c>
      <c r="R12" s="89" t="s">
        <v>102</v>
      </c>
      <c r="S12" s="89" t="s">
        <v>103</v>
      </c>
      <c r="T12" s="89" t="s">
        <v>104</v>
      </c>
      <c r="U12" s="89">
        <v>0</v>
      </c>
      <c r="V12" s="89" t="s">
        <v>105</v>
      </c>
      <c r="W12" s="89" t="s">
        <v>106</v>
      </c>
      <c r="X12" s="89" t="s">
        <v>107</v>
      </c>
      <c r="Y12" s="89" t="s">
        <v>108</v>
      </c>
      <c r="Z12" s="89" t="s">
        <v>109</v>
      </c>
      <c r="AA12" s="89" t="s">
        <v>110</v>
      </c>
      <c r="AB12" s="89" t="s">
        <v>111</v>
      </c>
      <c r="AC12" s="89" t="s">
        <v>112</v>
      </c>
      <c r="AD12" s="89" t="s">
        <v>113</v>
      </c>
      <c r="AE12" s="89" t="s">
        <v>114</v>
      </c>
      <c r="AF12" s="89" t="s">
        <v>115</v>
      </c>
      <c r="AG12" s="89" t="s">
        <v>116</v>
      </c>
      <c r="AH12" s="89">
        <v>0</v>
      </c>
      <c r="AI12" s="89">
        <v>0</v>
      </c>
      <c r="AJ12" s="89">
        <v>0</v>
      </c>
      <c r="AK12" s="89">
        <v>0</v>
      </c>
      <c r="AL12" s="89">
        <v>0</v>
      </c>
      <c r="AM12" s="89">
        <v>0</v>
      </c>
      <c r="AN12" s="89">
        <v>0</v>
      </c>
      <c r="AO12" s="89">
        <v>0</v>
      </c>
      <c r="AP12" s="89">
        <v>0</v>
      </c>
      <c r="AQ12" s="89">
        <v>0</v>
      </c>
      <c r="AR12" s="89">
        <v>0</v>
      </c>
      <c r="AS12" s="89">
        <v>0</v>
      </c>
      <c r="AT12" s="89">
        <v>0</v>
      </c>
      <c r="AU12" s="89">
        <v>0</v>
      </c>
      <c r="AV12" s="89">
        <v>0</v>
      </c>
      <c r="AW12" s="89">
        <v>0</v>
      </c>
      <c r="AX12" s="89">
        <v>0</v>
      </c>
      <c r="AY12" s="89">
        <v>0</v>
      </c>
    </row>
    <row r="13" spans="1:51" ht="16.5" thickBot="1" x14ac:dyDescent="0.3">
      <c r="A13" s="102"/>
      <c r="B13" s="102"/>
      <c r="C13" s="24" t="s">
        <v>63</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row>
    <row r="14" spans="1:51" x14ac:dyDescent="0.25">
      <c r="A14" s="100">
        <v>3</v>
      </c>
      <c r="B14" s="100" t="s">
        <v>117</v>
      </c>
      <c r="C14" s="103" t="s">
        <v>61</v>
      </c>
      <c r="D14" s="89">
        <v>1877</v>
      </c>
      <c r="E14" s="89">
        <v>81</v>
      </c>
      <c r="F14" s="89">
        <v>53</v>
      </c>
      <c r="G14" s="89">
        <v>834</v>
      </c>
      <c r="H14" s="89">
        <v>795</v>
      </c>
      <c r="I14" s="89">
        <v>114</v>
      </c>
      <c r="J14" s="89">
        <v>179</v>
      </c>
      <c r="K14" s="89">
        <v>3</v>
      </c>
      <c r="L14" s="89">
        <v>11</v>
      </c>
      <c r="M14" s="89">
        <v>132</v>
      </c>
      <c r="N14" s="89">
        <v>30</v>
      </c>
      <c r="O14" s="89">
        <v>3</v>
      </c>
      <c r="P14" s="89">
        <v>151</v>
      </c>
      <c r="Q14" s="89">
        <v>3</v>
      </c>
      <c r="R14" s="89">
        <v>10</v>
      </c>
      <c r="S14" s="89">
        <v>116</v>
      </c>
      <c r="T14" s="89">
        <v>20</v>
      </c>
      <c r="U14" s="89">
        <v>2</v>
      </c>
      <c r="V14" s="89">
        <v>239</v>
      </c>
      <c r="W14" s="89">
        <v>34</v>
      </c>
      <c r="X14" s="89">
        <v>30</v>
      </c>
      <c r="Y14" s="89">
        <v>146</v>
      </c>
      <c r="Z14" s="89">
        <v>17</v>
      </c>
      <c r="AA14" s="89">
        <v>12</v>
      </c>
      <c r="AB14" s="89">
        <v>1</v>
      </c>
      <c r="AC14" s="89">
        <v>0</v>
      </c>
      <c r="AD14" s="89">
        <v>0</v>
      </c>
      <c r="AE14" s="89">
        <v>1</v>
      </c>
      <c r="AF14" s="89">
        <v>0</v>
      </c>
      <c r="AG14" s="89">
        <v>0</v>
      </c>
      <c r="AH14" s="89">
        <v>258</v>
      </c>
      <c r="AI14" s="89">
        <v>24</v>
      </c>
      <c r="AJ14" s="89">
        <v>22</v>
      </c>
      <c r="AK14" s="89">
        <v>187</v>
      </c>
      <c r="AL14" s="89">
        <v>19</v>
      </c>
      <c r="AM14" s="89">
        <v>6</v>
      </c>
      <c r="AN14" s="89">
        <v>292</v>
      </c>
      <c r="AO14" s="89">
        <v>36</v>
      </c>
      <c r="AP14" s="89">
        <v>28</v>
      </c>
      <c r="AQ14" s="89">
        <v>199</v>
      </c>
      <c r="AR14" s="89">
        <v>20</v>
      </c>
      <c r="AS14" s="89">
        <v>9</v>
      </c>
      <c r="AT14" s="89">
        <v>65</v>
      </c>
      <c r="AU14" s="89">
        <v>0</v>
      </c>
      <c r="AV14" s="89">
        <v>4</v>
      </c>
      <c r="AW14" s="89">
        <v>51</v>
      </c>
      <c r="AX14" s="89">
        <v>10</v>
      </c>
      <c r="AY14" s="89">
        <v>0</v>
      </c>
    </row>
    <row r="15" spans="1:51" ht="16.5" thickBot="1" x14ac:dyDescent="0.3">
      <c r="A15" s="101"/>
      <c r="B15" s="101"/>
      <c r="C15" s="104"/>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row>
    <row r="16" spans="1:51" x14ac:dyDescent="0.25">
      <c r="A16" s="101"/>
      <c r="B16" s="101"/>
      <c r="C16" s="11" t="s">
        <v>62</v>
      </c>
      <c r="D16" s="89" t="s">
        <v>118</v>
      </c>
      <c r="E16" s="89" t="s">
        <v>119</v>
      </c>
      <c r="F16" s="89" t="s">
        <v>120</v>
      </c>
      <c r="G16" s="89" t="s">
        <v>121</v>
      </c>
      <c r="H16" s="89" t="s">
        <v>122</v>
      </c>
      <c r="I16" s="89" t="s">
        <v>123</v>
      </c>
      <c r="J16" s="89" t="s">
        <v>124</v>
      </c>
      <c r="K16" s="89" t="s">
        <v>113</v>
      </c>
      <c r="L16" s="89" t="s">
        <v>125</v>
      </c>
      <c r="M16" s="89" t="s">
        <v>126</v>
      </c>
      <c r="N16" s="89" t="s">
        <v>127</v>
      </c>
      <c r="O16" s="89" t="s">
        <v>128</v>
      </c>
      <c r="P16" s="89" t="s">
        <v>129</v>
      </c>
      <c r="Q16" s="89" t="s">
        <v>113</v>
      </c>
      <c r="R16" s="89" t="s">
        <v>130</v>
      </c>
      <c r="S16" s="89" t="s">
        <v>131</v>
      </c>
      <c r="T16" s="89" t="s">
        <v>132</v>
      </c>
      <c r="U16" s="89" t="s">
        <v>133</v>
      </c>
      <c r="V16" s="89" t="s">
        <v>134</v>
      </c>
      <c r="W16" s="89" t="s">
        <v>135</v>
      </c>
      <c r="X16" s="89" t="s">
        <v>136</v>
      </c>
      <c r="Y16" s="89" t="s">
        <v>137</v>
      </c>
      <c r="Z16" s="89" t="s">
        <v>138</v>
      </c>
      <c r="AA16" s="89" t="s">
        <v>139</v>
      </c>
      <c r="AB16" s="89" t="s">
        <v>140</v>
      </c>
      <c r="AC16" s="89">
        <v>0</v>
      </c>
      <c r="AD16" s="89">
        <v>0</v>
      </c>
      <c r="AE16" s="89" t="s">
        <v>140</v>
      </c>
      <c r="AF16" s="89">
        <v>0</v>
      </c>
      <c r="AG16" s="89">
        <v>0</v>
      </c>
      <c r="AH16" s="89" t="s">
        <v>141</v>
      </c>
      <c r="AI16" s="89" t="s">
        <v>142</v>
      </c>
      <c r="AJ16" s="89" t="s">
        <v>143</v>
      </c>
      <c r="AK16" s="89" t="s">
        <v>144</v>
      </c>
      <c r="AL16" s="89" t="s">
        <v>145</v>
      </c>
      <c r="AM16" s="89" t="s">
        <v>146</v>
      </c>
      <c r="AN16" s="89" t="s">
        <v>147</v>
      </c>
      <c r="AO16" s="89" t="s">
        <v>148</v>
      </c>
      <c r="AP16" s="89" t="s">
        <v>149</v>
      </c>
      <c r="AQ16" s="89" t="s">
        <v>150</v>
      </c>
      <c r="AR16" s="89" t="s">
        <v>151</v>
      </c>
      <c r="AS16" s="89" t="s">
        <v>152</v>
      </c>
      <c r="AT16" s="89" t="s">
        <v>153</v>
      </c>
      <c r="AU16" s="89">
        <v>0</v>
      </c>
      <c r="AV16" s="89" t="s">
        <v>154</v>
      </c>
      <c r="AW16" s="89" t="s">
        <v>155</v>
      </c>
      <c r="AX16" s="89" t="s">
        <v>156</v>
      </c>
      <c r="AY16" s="89">
        <v>0</v>
      </c>
    </row>
    <row r="17" spans="1:51" ht="16.5" thickBot="1" x14ac:dyDescent="0.3">
      <c r="A17" s="102"/>
      <c r="B17" s="102"/>
      <c r="C17" s="24" t="s">
        <v>63</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row>
    <row r="18" spans="1:51" x14ac:dyDescent="0.25">
      <c r="A18" s="100">
        <v>4</v>
      </c>
      <c r="B18" s="100" t="s">
        <v>157</v>
      </c>
      <c r="C18" s="103" t="s">
        <v>61</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row>
    <row r="19" spans="1:51" ht="16.5" thickBot="1" x14ac:dyDescent="0.3">
      <c r="A19" s="101"/>
      <c r="B19" s="101"/>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row>
    <row r="20" spans="1:51" x14ac:dyDescent="0.25">
      <c r="A20" s="101"/>
      <c r="B20" s="101"/>
      <c r="C20" s="11" t="s">
        <v>62</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row>
    <row r="21" spans="1:51" ht="16.5" thickBot="1" x14ac:dyDescent="0.3">
      <c r="A21" s="102"/>
      <c r="B21" s="102"/>
      <c r="C21" s="24" t="s">
        <v>63</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row>
    <row r="22" spans="1:51" x14ac:dyDescent="0.25">
      <c r="A22" s="100">
        <v>5</v>
      </c>
      <c r="B22" s="100" t="s">
        <v>158</v>
      </c>
      <c r="C22" s="103" t="s">
        <v>61</v>
      </c>
      <c r="D22" s="108">
        <v>1390</v>
      </c>
      <c r="E22" s="108">
        <v>10</v>
      </c>
      <c r="F22" s="108">
        <v>23</v>
      </c>
      <c r="G22" s="108">
        <v>634</v>
      </c>
      <c r="H22" s="108">
        <v>642</v>
      </c>
      <c r="I22" s="108">
        <v>81</v>
      </c>
      <c r="J22" s="108">
        <v>215</v>
      </c>
      <c r="K22" s="108">
        <v>0</v>
      </c>
      <c r="L22" s="108">
        <v>11</v>
      </c>
      <c r="M22" s="108">
        <v>149</v>
      </c>
      <c r="N22" s="108">
        <v>49</v>
      </c>
      <c r="O22" s="108">
        <v>6</v>
      </c>
      <c r="P22" s="108">
        <v>196</v>
      </c>
      <c r="Q22" s="108">
        <v>0</v>
      </c>
      <c r="R22" s="108">
        <v>11</v>
      </c>
      <c r="S22" s="108">
        <v>141</v>
      </c>
      <c r="T22" s="108">
        <v>38</v>
      </c>
      <c r="U22" s="108">
        <v>6</v>
      </c>
      <c r="V22" s="108">
        <v>197</v>
      </c>
      <c r="W22" s="108">
        <v>0</v>
      </c>
      <c r="X22" s="108">
        <v>3</v>
      </c>
      <c r="Y22" s="108">
        <v>88</v>
      </c>
      <c r="Z22" s="108">
        <v>102</v>
      </c>
      <c r="AA22" s="108">
        <v>4</v>
      </c>
      <c r="AB22" s="108">
        <v>42</v>
      </c>
      <c r="AC22" s="108">
        <v>0</v>
      </c>
      <c r="AD22" s="108">
        <v>1</v>
      </c>
      <c r="AE22" s="108">
        <v>13</v>
      </c>
      <c r="AF22" s="108">
        <v>21</v>
      </c>
      <c r="AG22" s="108">
        <v>7</v>
      </c>
      <c r="AH22" s="108">
        <v>301</v>
      </c>
      <c r="AI22" s="108">
        <v>0</v>
      </c>
      <c r="AJ22" s="108">
        <v>11</v>
      </c>
      <c r="AK22" s="108">
        <v>163</v>
      </c>
      <c r="AL22" s="108">
        <v>121</v>
      </c>
      <c r="AM22" s="108">
        <v>6</v>
      </c>
      <c r="AN22" s="108">
        <v>384</v>
      </c>
      <c r="AO22" s="108">
        <v>0</v>
      </c>
      <c r="AP22" s="108">
        <v>10</v>
      </c>
      <c r="AQ22" s="108">
        <v>189</v>
      </c>
      <c r="AR22" s="108">
        <v>184</v>
      </c>
      <c r="AS22" s="108">
        <v>1</v>
      </c>
      <c r="AT22" s="108">
        <v>9</v>
      </c>
      <c r="AU22" s="108">
        <v>0</v>
      </c>
      <c r="AV22" s="108">
        <v>0</v>
      </c>
      <c r="AW22" s="108">
        <v>6</v>
      </c>
      <c r="AX22" s="108">
        <v>3</v>
      </c>
      <c r="AY22" s="108">
        <v>0</v>
      </c>
    </row>
    <row r="23" spans="1:51" ht="16.5" thickBot="1" x14ac:dyDescent="0.3">
      <c r="A23" s="101"/>
      <c r="B23" s="101"/>
      <c r="C23" s="104"/>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row>
    <row r="24" spans="1:51" x14ac:dyDescent="0.25">
      <c r="A24" s="101"/>
      <c r="B24" s="101"/>
      <c r="C24" s="11" t="s">
        <v>62</v>
      </c>
      <c r="D24" s="108" t="s">
        <v>159</v>
      </c>
      <c r="E24" s="108" t="s">
        <v>160</v>
      </c>
      <c r="F24" s="108" t="s">
        <v>161</v>
      </c>
      <c r="G24" s="108" t="s">
        <v>162</v>
      </c>
      <c r="H24" s="108" t="s">
        <v>163</v>
      </c>
      <c r="I24" s="108" t="s">
        <v>164</v>
      </c>
      <c r="J24" s="108" t="s">
        <v>165</v>
      </c>
      <c r="K24" s="108">
        <v>0</v>
      </c>
      <c r="L24" s="108" t="s">
        <v>166</v>
      </c>
      <c r="M24" s="108" t="s">
        <v>167</v>
      </c>
      <c r="N24" s="108" t="s">
        <v>168</v>
      </c>
      <c r="O24" s="108" t="s">
        <v>169</v>
      </c>
      <c r="P24" s="108" t="s">
        <v>170</v>
      </c>
      <c r="Q24" s="108">
        <v>0</v>
      </c>
      <c r="R24" s="108" t="s">
        <v>166</v>
      </c>
      <c r="S24" s="108" t="s">
        <v>171</v>
      </c>
      <c r="T24" s="108" t="s">
        <v>172</v>
      </c>
      <c r="U24" s="108" t="s">
        <v>169</v>
      </c>
      <c r="V24" s="108" t="s">
        <v>173</v>
      </c>
      <c r="W24" s="108">
        <v>0</v>
      </c>
      <c r="X24" s="108" t="s">
        <v>174</v>
      </c>
      <c r="Y24" s="108" t="s">
        <v>175</v>
      </c>
      <c r="Z24" s="108" t="s">
        <v>176</v>
      </c>
      <c r="AA24" s="108" t="s">
        <v>177</v>
      </c>
      <c r="AB24" s="108" t="s">
        <v>178</v>
      </c>
      <c r="AC24" s="108">
        <v>0</v>
      </c>
      <c r="AD24" s="108" t="s">
        <v>179</v>
      </c>
      <c r="AE24" s="108" t="s">
        <v>180</v>
      </c>
      <c r="AF24" s="108" t="s">
        <v>181</v>
      </c>
      <c r="AG24" s="108" t="s">
        <v>182</v>
      </c>
      <c r="AH24" s="108" t="s">
        <v>183</v>
      </c>
      <c r="AI24" s="108">
        <v>0</v>
      </c>
      <c r="AJ24" s="108" t="s">
        <v>184</v>
      </c>
      <c r="AK24" s="108" t="s">
        <v>185</v>
      </c>
      <c r="AL24" s="108" t="s">
        <v>186</v>
      </c>
      <c r="AM24" s="108" t="s">
        <v>187</v>
      </c>
      <c r="AN24" s="108" t="s">
        <v>188</v>
      </c>
      <c r="AO24" s="108">
        <v>0</v>
      </c>
      <c r="AP24" s="108" t="s">
        <v>189</v>
      </c>
      <c r="AQ24" s="108" t="s">
        <v>190</v>
      </c>
      <c r="AR24" s="108" t="s">
        <v>191</v>
      </c>
      <c r="AS24" s="108">
        <v>1</v>
      </c>
      <c r="AT24" s="108" t="s">
        <v>192</v>
      </c>
      <c r="AU24" s="108">
        <v>0</v>
      </c>
      <c r="AV24" s="108">
        <v>0</v>
      </c>
      <c r="AW24" s="108" t="s">
        <v>193</v>
      </c>
      <c r="AX24" s="108" t="s">
        <v>194</v>
      </c>
      <c r="AY24" s="108">
        <v>0</v>
      </c>
    </row>
    <row r="25" spans="1:51" ht="16.5" thickBot="1" x14ac:dyDescent="0.3">
      <c r="A25" s="102"/>
      <c r="B25" s="102"/>
      <c r="C25" s="24" t="s">
        <v>63</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row>
    <row r="26" spans="1:51" x14ac:dyDescent="0.25">
      <c r="A26" s="100">
        <v>6</v>
      </c>
      <c r="B26" s="100" t="s">
        <v>195</v>
      </c>
      <c r="C26" s="103" t="s">
        <v>61</v>
      </c>
      <c r="D26" s="89">
        <v>1253</v>
      </c>
      <c r="E26" s="89">
        <v>38</v>
      </c>
      <c r="F26" s="89">
        <v>16</v>
      </c>
      <c r="G26" s="89">
        <v>657</v>
      </c>
      <c r="H26" s="89">
        <v>514</v>
      </c>
      <c r="I26" s="89">
        <v>28</v>
      </c>
      <c r="J26" s="89">
        <v>81</v>
      </c>
      <c r="K26" s="89">
        <v>10</v>
      </c>
      <c r="L26" s="89">
        <v>4</v>
      </c>
      <c r="M26" s="89">
        <v>52</v>
      </c>
      <c r="N26" s="89">
        <v>14</v>
      </c>
      <c r="O26" s="89">
        <v>1</v>
      </c>
      <c r="P26" s="89">
        <v>62</v>
      </c>
      <c r="Q26" s="89">
        <v>9</v>
      </c>
      <c r="R26" s="89">
        <v>4</v>
      </c>
      <c r="S26" s="89">
        <v>37</v>
      </c>
      <c r="T26" s="89">
        <v>11</v>
      </c>
      <c r="U26" s="89">
        <v>1</v>
      </c>
      <c r="V26" s="89">
        <v>270</v>
      </c>
      <c r="W26" s="89">
        <v>15</v>
      </c>
      <c r="X26" s="89">
        <v>8</v>
      </c>
      <c r="Y26" s="89">
        <v>112</v>
      </c>
      <c r="Z26" s="89">
        <v>132</v>
      </c>
      <c r="AA26" s="89">
        <v>3</v>
      </c>
      <c r="AB26" s="89">
        <v>111</v>
      </c>
      <c r="AC26" s="89">
        <v>6</v>
      </c>
      <c r="AD26" s="89">
        <v>2</v>
      </c>
      <c r="AE26" s="89">
        <v>50</v>
      </c>
      <c r="AF26" s="89">
        <v>48</v>
      </c>
      <c r="AG26" s="89">
        <v>5</v>
      </c>
      <c r="AH26" s="89">
        <v>267</v>
      </c>
      <c r="AI26" s="89">
        <v>13</v>
      </c>
      <c r="AJ26" s="89">
        <v>4</v>
      </c>
      <c r="AK26" s="89">
        <v>133</v>
      </c>
      <c r="AL26" s="89">
        <v>114</v>
      </c>
      <c r="AM26" s="89">
        <v>3</v>
      </c>
      <c r="AN26" s="89">
        <v>176</v>
      </c>
      <c r="AO26" s="89">
        <v>9</v>
      </c>
      <c r="AP26" s="89">
        <v>2</v>
      </c>
      <c r="AQ26" s="89">
        <v>91</v>
      </c>
      <c r="AR26" s="89">
        <v>72</v>
      </c>
      <c r="AS26" s="89">
        <v>2</v>
      </c>
      <c r="AT26" s="89">
        <v>1</v>
      </c>
      <c r="AU26" s="89">
        <v>0</v>
      </c>
      <c r="AV26" s="89">
        <v>0</v>
      </c>
      <c r="AW26" s="89">
        <v>1</v>
      </c>
      <c r="AX26" s="89">
        <v>0</v>
      </c>
      <c r="AY26" s="89">
        <v>0</v>
      </c>
    </row>
    <row r="27" spans="1:51" ht="16.5" thickBot="1" x14ac:dyDescent="0.3">
      <c r="A27" s="101"/>
      <c r="B27" s="101"/>
      <c r="C27" s="104"/>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row>
    <row r="28" spans="1:51" x14ac:dyDescent="0.25">
      <c r="A28" s="101"/>
      <c r="B28" s="101"/>
      <c r="C28" s="11" t="s">
        <v>62</v>
      </c>
      <c r="D28" s="89" t="s">
        <v>196</v>
      </c>
      <c r="E28" s="89" t="s">
        <v>197</v>
      </c>
      <c r="F28" s="89" t="s">
        <v>198</v>
      </c>
      <c r="G28" s="89" t="s">
        <v>199</v>
      </c>
      <c r="H28" s="89" t="s">
        <v>200</v>
      </c>
      <c r="I28" s="89" t="s">
        <v>201</v>
      </c>
      <c r="J28" s="89" t="s">
        <v>202</v>
      </c>
      <c r="K28" s="89" t="s">
        <v>203</v>
      </c>
      <c r="L28" s="89" t="s">
        <v>204</v>
      </c>
      <c r="M28" s="89" t="s">
        <v>205</v>
      </c>
      <c r="N28" s="89" t="s">
        <v>206</v>
      </c>
      <c r="O28" s="89" t="s">
        <v>207</v>
      </c>
      <c r="P28" s="89" t="s">
        <v>208</v>
      </c>
      <c r="Q28" s="89" t="s">
        <v>209</v>
      </c>
      <c r="R28" s="89" t="s">
        <v>204</v>
      </c>
      <c r="S28" s="89" t="s">
        <v>210</v>
      </c>
      <c r="T28" s="89" t="s">
        <v>211</v>
      </c>
      <c r="U28" s="89" t="s">
        <v>212</v>
      </c>
      <c r="V28" s="89" t="s">
        <v>213</v>
      </c>
      <c r="W28" s="89" t="s">
        <v>214</v>
      </c>
      <c r="X28" s="89" t="s">
        <v>215</v>
      </c>
      <c r="Y28" s="89" t="s">
        <v>216</v>
      </c>
      <c r="Z28" s="89" t="s">
        <v>217</v>
      </c>
      <c r="AA28" s="89" t="s">
        <v>218</v>
      </c>
      <c r="AB28" s="89" t="s">
        <v>219</v>
      </c>
      <c r="AC28" s="89" t="s">
        <v>220</v>
      </c>
      <c r="AD28" s="89" t="s">
        <v>221</v>
      </c>
      <c r="AE28" s="89" t="s">
        <v>222</v>
      </c>
      <c r="AF28" s="89" t="s">
        <v>223</v>
      </c>
      <c r="AG28" s="89" t="s">
        <v>224</v>
      </c>
      <c r="AH28" s="89" t="s">
        <v>225</v>
      </c>
      <c r="AI28" s="89" t="s">
        <v>226</v>
      </c>
      <c r="AJ28" s="89" t="s">
        <v>227</v>
      </c>
      <c r="AK28" s="89" t="s">
        <v>228</v>
      </c>
      <c r="AL28" s="89" t="s">
        <v>229</v>
      </c>
      <c r="AM28" s="89" t="s">
        <v>230</v>
      </c>
      <c r="AN28" s="89" t="s">
        <v>231</v>
      </c>
      <c r="AO28" s="89" t="s">
        <v>232</v>
      </c>
      <c r="AP28" s="89" t="s">
        <v>233</v>
      </c>
      <c r="AQ28" s="89" t="s">
        <v>234</v>
      </c>
      <c r="AR28" s="89" t="s">
        <v>235</v>
      </c>
      <c r="AS28" s="89" t="s">
        <v>236</v>
      </c>
      <c r="AT28" s="89" t="s">
        <v>237</v>
      </c>
      <c r="AU28" s="89">
        <v>0</v>
      </c>
      <c r="AV28" s="89">
        <v>0</v>
      </c>
      <c r="AW28" s="89" t="s">
        <v>237</v>
      </c>
      <c r="AX28" s="89">
        <v>0</v>
      </c>
      <c r="AY28" s="89">
        <v>0</v>
      </c>
    </row>
    <row r="29" spans="1:51" ht="16.5" thickBot="1" x14ac:dyDescent="0.3">
      <c r="A29" s="102"/>
      <c r="B29" s="102"/>
      <c r="C29" s="24" t="s">
        <v>63</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row>
    <row r="30" spans="1:51" x14ac:dyDescent="0.25">
      <c r="A30" s="100">
        <v>7</v>
      </c>
      <c r="B30" s="100" t="s">
        <v>238</v>
      </c>
      <c r="C30" s="103" t="s">
        <v>61</v>
      </c>
      <c r="D30" s="89">
        <v>436</v>
      </c>
      <c r="E30" s="89">
        <v>21</v>
      </c>
      <c r="F30" s="89">
        <v>12</v>
      </c>
      <c r="G30" s="89">
        <v>172</v>
      </c>
      <c r="H30" s="89">
        <v>196</v>
      </c>
      <c r="I30" s="89">
        <v>35</v>
      </c>
      <c r="J30" s="89">
        <v>6</v>
      </c>
      <c r="K30" s="89">
        <v>1</v>
      </c>
      <c r="L30" s="89">
        <v>2</v>
      </c>
      <c r="M30" s="89">
        <v>1</v>
      </c>
      <c r="N30" s="89">
        <v>2</v>
      </c>
      <c r="O30" s="89">
        <v>0</v>
      </c>
      <c r="P30" s="89">
        <v>3</v>
      </c>
      <c r="Q30" s="89">
        <v>1</v>
      </c>
      <c r="R30" s="89">
        <v>2</v>
      </c>
      <c r="S30" s="89">
        <v>0</v>
      </c>
      <c r="T30" s="89">
        <v>0</v>
      </c>
      <c r="U30" s="89">
        <v>0</v>
      </c>
      <c r="V30" s="89">
        <v>142</v>
      </c>
      <c r="W30" s="89">
        <v>6</v>
      </c>
      <c r="X30" s="89">
        <v>10</v>
      </c>
      <c r="Y30" s="89">
        <v>94</v>
      </c>
      <c r="Z30" s="89">
        <v>28</v>
      </c>
      <c r="AA30" s="89">
        <v>4</v>
      </c>
      <c r="AB30" s="89">
        <v>0</v>
      </c>
      <c r="AC30" s="89">
        <v>0</v>
      </c>
      <c r="AD30" s="89">
        <v>0</v>
      </c>
      <c r="AE30" s="89">
        <v>0</v>
      </c>
      <c r="AF30" s="89">
        <v>0</v>
      </c>
      <c r="AG30" s="89">
        <v>0</v>
      </c>
      <c r="AH30" s="89">
        <v>144</v>
      </c>
      <c r="AI30" s="89">
        <v>6</v>
      </c>
      <c r="AJ30" s="89">
        <v>12</v>
      </c>
      <c r="AK30" s="89">
        <v>94</v>
      </c>
      <c r="AL30" s="89">
        <v>28</v>
      </c>
      <c r="AM30" s="89">
        <v>4</v>
      </c>
      <c r="AN30" s="89">
        <v>112</v>
      </c>
      <c r="AO30" s="89">
        <v>6</v>
      </c>
      <c r="AP30" s="89">
        <v>12</v>
      </c>
      <c r="AQ30" s="89">
        <v>94</v>
      </c>
      <c r="AR30" s="89">
        <v>0</v>
      </c>
      <c r="AS30" s="89">
        <v>0</v>
      </c>
      <c r="AT30" s="89">
        <v>0</v>
      </c>
      <c r="AU30" s="89">
        <v>0</v>
      </c>
      <c r="AV30" s="89">
        <v>0</v>
      </c>
      <c r="AW30" s="89">
        <v>0</v>
      </c>
      <c r="AX30" s="89">
        <v>0</v>
      </c>
      <c r="AY30" s="89">
        <v>0</v>
      </c>
    </row>
    <row r="31" spans="1:51" ht="16.5" thickBot="1" x14ac:dyDescent="0.3">
      <c r="A31" s="101"/>
      <c r="B31" s="101"/>
      <c r="C31" s="104"/>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1" x14ac:dyDescent="0.25">
      <c r="A32" s="101"/>
      <c r="B32" s="101"/>
      <c r="C32" s="11" t="s">
        <v>62</v>
      </c>
      <c r="D32" s="89" t="s">
        <v>239</v>
      </c>
      <c r="E32" s="89" t="s">
        <v>240</v>
      </c>
      <c r="F32" s="89" t="s">
        <v>241</v>
      </c>
      <c r="G32" s="89" t="s">
        <v>242</v>
      </c>
      <c r="H32" s="89" t="s">
        <v>243</v>
      </c>
      <c r="I32" s="89" t="s">
        <v>244</v>
      </c>
      <c r="J32" s="89" t="s">
        <v>245</v>
      </c>
      <c r="K32" s="89" t="s">
        <v>207</v>
      </c>
      <c r="L32" s="89" t="s">
        <v>113</v>
      </c>
      <c r="M32" s="89" t="s">
        <v>246</v>
      </c>
      <c r="N32" s="89" t="s">
        <v>247</v>
      </c>
      <c r="O32" s="89">
        <v>0</v>
      </c>
      <c r="P32" s="89" t="s">
        <v>248</v>
      </c>
      <c r="Q32" s="89" t="s">
        <v>207</v>
      </c>
      <c r="R32" s="89" t="s">
        <v>113</v>
      </c>
      <c r="S32" s="89">
        <v>0</v>
      </c>
      <c r="T32" s="89">
        <v>0</v>
      </c>
      <c r="U32" s="89">
        <v>0</v>
      </c>
      <c r="V32" s="89" t="s">
        <v>249</v>
      </c>
      <c r="W32" s="89" t="s">
        <v>250</v>
      </c>
      <c r="X32" s="89" t="s">
        <v>251</v>
      </c>
      <c r="Y32" s="89" t="s">
        <v>252</v>
      </c>
      <c r="Z32" s="89" t="s">
        <v>253</v>
      </c>
      <c r="AA32" s="89" t="s">
        <v>81</v>
      </c>
      <c r="AB32" s="89">
        <v>0</v>
      </c>
      <c r="AC32" s="89">
        <v>0</v>
      </c>
      <c r="AD32" s="89">
        <v>0</v>
      </c>
      <c r="AE32" s="89">
        <v>0</v>
      </c>
      <c r="AF32" s="89">
        <v>0</v>
      </c>
      <c r="AG32" s="89">
        <v>0</v>
      </c>
      <c r="AH32" s="89" t="s">
        <v>254</v>
      </c>
      <c r="AI32" s="89" t="s">
        <v>250</v>
      </c>
      <c r="AJ32" s="89" t="s">
        <v>255</v>
      </c>
      <c r="AK32" s="89" t="s">
        <v>252</v>
      </c>
      <c r="AL32" s="89" t="s">
        <v>253</v>
      </c>
      <c r="AM32" s="89" t="s">
        <v>81</v>
      </c>
      <c r="AN32" s="89" t="s">
        <v>256</v>
      </c>
      <c r="AO32" s="89" t="s">
        <v>250</v>
      </c>
      <c r="AP32" s="89" t="s">
        <v>255</v>
      </c>
      <c r="AQ32" s="89" t="s">
        <v>252</v>
      </c>
      <c r="AR32" s="89">
        <v>0</v>
      </c>
      <c r="AS32" s="89">
        <v>0</v>
      </c>
      <c r="AT32" s="89">
        <v>0</v>
      </c>
      <c r="AU32" s="89">
        <v>0</v>
      </c>
      <c r="AV32" s="89">
        <v>0</v>
      </c>
      <c r="AW32" s="89">
        <v>0</v>
      </c>
      <c r="AX32" s="89">
        <v>0</v>
      </c>
      <c r="AY32" s="89">
        <v>0</v>
      </c>
    </row>
    <row r="33" spans="1:51" ht="16.5" thickBot="1" x14ac:dyDescent="0.3">
      <c r="A33" s="102"/>
      <c r="B33" s="102"/>
      <c r="C33" s="24" t="s">
        <v>63</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row>
    <row r="34" spans="1:51" x14ac:dyDescent="0.25">
      <c r="A34" s="100">
        <v>8</v>
      </c>
      <c r="B34" s="23" t="s">
        <v>257</v>
      </c>
      <c r="C34" s="103" t="s">
        <v>61</v>
      </c>
      <c r="D34" s="89">
        <v>1208</v>
      </c>
      <c r="E34" s="89">
        <v>39</v>
      </c>
      <c r="F34" s="89">
        <v>19</v>
      </c>
      <c r="G34" s="89">
        <v>611</v>
      </c>
      <c r="H34" s="89">
        <v>464</v>
      </c>
      <c r="I34" s="89">
        <v>75</v>
      </c>
      <c r="J34" s="89">
        <v>152</v>
      </c>
      <c r="K34" s="89">
        <v>8</v>
      </c>
      <c r="L34" s="89">
        <v>4</v>
      </c>
      <c r="M34" s="89">
        <v>114</v>
      </c>
      <c r="N34" s="89">
        <v>25</v>
      </c>
      <c r="O34" s="89">
        <v>1</v>
      </c>
      <c r="P34" s="89">
        <v>89</v>
      </c>
      <c r="Q34" s="89">
        <v>1</v>
      </c>
      <c r="R34" s="89">
        <v>2</v>
      </c>
      <c r="S34" s="89">
        <v>66</v>
      </c>
      <c r="T34" s="89">
        <v>19</v>
      </c>
      <c r="U34" s="89">
        <v>1</v>
      </c>
      <c r="V34" s="89">
        <v>320</v>
      </c>
      <c r="W34" s="89">
        <v>1</v>
      </c>
      <c r="X34" s="89">
        <v>8</v>
      </c>
      <c r="Y34" s="89">
        <v>186</v>
      </c>
      <c r="Z34" s="89">
        <v>116</v>
      </c>
      <c r="AA34" s="89">
        <v>9</v>
      </c>
      <c r="AB34" s="89">
        <v>47</v>
      </c>
      <c r="AC34" s="89">
        <v>0</v>
      </c>
      <c r="AD34" s="89">
        <v>0</v>
      </c>
      <c r="AE34" s="89">
        <v>26</v>
      </c>
      <c r="AF34" s="89">
        <v>17</v>
      </c>
      <c r="AG34" s="89">
        <v>4</v>
      </c>
      <c r="AH34" s="89">
        <v>216</v>
      </c>
      <c r="AI34" s="89">
        <v>0</v>
      </c>
      <c r="AJ34" s="89">
        <v>0</v>
      </c>
      <c r="AK34" s="89">
        <v>151</v>
      </c>
      <c r="AL34" s="89">
        <v>57</v>
      </c>
      <c r="AM34" s="89">
        <v>8</v>
      </c>
      <c r="AN34" s="89">
        <v>235</v>
      </c>
      <c r="AO34" s="89">
        <v>0</v>
      </c>
      <c r="AP34" s="89">
        <v>5</v>
      </c>
      <c r="AQ34" s="89">
        <v>153</v>
      </c>
      <c r="AR34" s="89">
        <v>71</v>
      </c>
      <c r="AS34" s="89">
        <v>6</v>
      </c>
      <c r="AT34" s="89">
        <v>0</v>
      </c>
      <c r="AU34" s="89">
        <v>0</v>
      </c>
      <c r="AV34" s="89">
        <v>0</v>
      </c>
      <c r="AW34" s="89">
        <v>0</v>
      </c>
      <c r="AX34" s="89">
        <v>0</v>
      </c>
      <c r="AY34" s="89">
        <v>0</v>
      </c>
    </row>
    <row r="35" spans="1:51" ht="16.5" thickBot="1" x14ac:dyDescent="0.3">
      <c r="A35" s="101"/>
      <c r="B35" s="25" t="s">
        <v>258</v>
      </c>
      <c r="C35" s="104"/>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row>
    <row r="36" spans="1:51" x14ac:dyDescent="0.25">
      <c r="A36" s="101"/>
      <c r="B36" s="25"/>
      <c r="C36" s="11" t="s">
        <v>62</v>
      </c>
      <c r="D36" s="89" t="s">
        <v>259</v>
      </c>
      <c r="E36" s="89" t="s">
        <v>260</v>
      </c>
      <c r="F36" s="89" t="s">
        <v>261</v>
      </c>
      <c r="G36" s="89" t="s">
        <v>262</v>
      </c>
      <c r="H36" s="89" t="s">
        <v>263</v>
      </c>
      <c r="I36" s="89" t="s">
        <v>264</v>
      </c>
      <c r="J36" s="89">
        <v>45</v>
      </c>
      <c r="K36" s="89" t="s">
        <v>177</v>
      </c>
      <c r="L36" s="89" t="s">
        <v>265</v>
      </c>
      <c r="M36" s="89" t="s">
        <v>266</v>
      </c>
      <c r="N36" s="89" t="s">
        <v>267</v>
      </c>
      <c r="O36" s="89" t="s">
        <v>268</v>
      </c>
      <c r="P36" s="89" t="s">
        <v>269</v>
      </c>
      <c r="Q36" s="89" t="s">
        <v>177</v>
      </c>
      <c r="R36" s="89" t="s">
        <v>270</v>
      </c>
      <c r="S36" s="89" t="s">
        <v>271</v>
      </c>
      <c r="T36" s="89">
        <v>4</v>
      </c>
      <c r="U36" s="89" t="s">
        <v>268</v>
      </c>
      <c r="V36" s="89" t="s">
        <v>272</v>
      </c>
      <c r="W36" s="89" t="s">
        <v>273</v>
      </c>
      <c r="X36" s="89" t="s">
        <v>166</v>
      </c>
      <c r="Y36" s="89" t="s">
        <v>274</v>
      </c>
      <c r="Z36" s="89" t="s">
        <v>275</v>
      </c>
      <c r="AA36" s="89" t="s">
        <v>276</v>
      </c>
      <c r="AB36" s="89" t="s">
        <v>277</v>
      </c>
      <c r="AC36" s="89">
        <v>0</v>
      </c>
      <c r="AD36" s="89">
        <v>0</v>
      </c>
      <c r="AE36" s="89" t="s">
        <v>278</v>
      </c>
      <c r="AF36" s="89" t="s">
        <v>279</v>
      </c>
      <c r="AG36" s="89" t="s">
        <v>280</v>
      </c>
      <c r="AH36" s="89" t="s">
        <v>281</v>
      </c>
      <c r="AI36" s="89">
        <v>0</v>
      </c>
      <c r="AJ36" s="89">
        <v>0</v>
      </c>
      <c r="AK36" s="89" t="s">
        <v>282</v>
      </c>
      <c r="AL36" s="89" t="s">
        <v>283</v>
      </c>
      <c r="AM36" s="89" t="s">
        <v>284</v>
      </c>
      <c r="AN36" s="89" t="s">
        <v>285</v>
      </c>
      <c r="AO36" s="89">
        <v>0</v>
      </c>
      <c r="AP36" s="89" t="s">
        <v>112</v>
      </c>
      <c r="AQ36" s="89" t="s">
        <v>286</v>
      </c>
      <c r="AR36" s="89" t="s">
        <v>287</v>
      </c>
      <c r="AS36" s="89" t="s">
        <v>112</v>
      </c>
      <c r="AT36" s="89">
        <v>0</v>
      </c>
      <c r="AU36" s="89">
        <v>0</v>
      </c>
      <c r="AV36" s="89">
        <v>0</v>
      </c>
      <c r="AW36" s="89">
        <v>0</v>
      </c>
      <c r="AX36" s="89">
        <v>0</v>
      </c>
      <c r="AY36" s="89">
        <v>0</v>
      </c>
    </row>
    <row r="37" spans="1:51" ht="16.5" thickBot="1" x14ac:dyDescent="0.3">
      <c r="A37" s="102"/>
      <c r="B37" s="26"/>
      <c r="C37" s="24" t="s">
        <v>63</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row>
    <row r="38" spans="1:51" x14ac:dyDescent="0.25">
      <c r="A38" s="100">
        <v>9</v>
      </c>
      <c r="B38" s="100" t="s">
        <v>288</v>
      </c>
      <c r="C38" s="103" t="s">
        <v>61</v>
      </c>
      <c r="D38" s="89">
        <v>1353</v>
      </c>
      <c r="E38" s="89">
        <v>19</v>
      </c>
      <c r="F38" s="89">
        <v>19</v>
      </c>
      <c r="G38" s="89">
        <v>742</v>
      </c>
      <c r="H38" s="89">
        <v>511</v>
      </c>
      <c r="I38" s="89">
        <v>62</v>
      </c>
      <c r="J38" s="89">
        <v>127</v>
      </c>
      <c r="K38" s="89">
        <v>4</v>
      </c>
      <c r="L38" s="89">
        <v>4</v>
      </c>
      <c r="M38" s="89">
        <v>85</v>
      </c>
      <c r="N38" s="89">
        <v>33</v>
      </c>
      <c r="O38" s="89">
        <v>1</v>
      </c>
      <c r="P38" s="89">
        <v>67</v>
      </c>
      <c r="Q38" s="89">
        <v>1</v>
      </c>
      <c r="R38" s="89">
        <v>4</v>
      </c>
      <c r="S38" s="89">
        <v>50</v>
      </c>
      <c r="T38" s="89">
        <v>11</v>
      </c>
      <c r="U38" s="89">
        <v>1</v>
      </c>
      <c r="V38" s="89">
        <v>369</v>
      </c>
      <c r="W38" s="89">
        <v>4</v>
      </c>
      <c r="X38" s="89">
        <v>3</v>
      </c>
      <c r="Y38" s="89">
        <v>225</v>
      </c>
      <c r="Z38" s="89">
        <v>129</v>
      </c>
      <c r="AA38" s="89">
        <v>8</v>
      </c>
      <c r="AB38" s="89">
        <v>31</v>
      </c>
      <c r="AC38" s="89">
        <v>0</v>
      </c>
      <c r="AD38" s="89">
        <v>1</v>
      </c>
      <c r="AE38" s="89">
        <v>17</v>
      </c>
      <c r="AF38" s="89">
        <v>13</v>
      </c>
      <c r="AG38" s="89">
        <v>0</v>
      </c>
      <c r="AH38" s="89">
        <v>144</v>
      </c>
      <c r="AI38" s="89">
        <v>1</v>
      </c>
      <c r="AJ38" s="89">
        <v>3</v>
      </c>
      <c r="AK38" s="89">
        <v>103</v>
      </c>
      <c r="AL38" s="89">
        <v>36</v>
      </c>
      <c r="AM38" s="89">
        <v>1</v>
      </c>
      <c r="AN38" s="89">
        <v>88</v>
      </c>
      <c r="AO38" s="89">
        <v>2</v>
      </c>
      <c r="AP38" s="89">
        <v>5</v>
      </c>
      <c r="AQ38" s="89">
        <v>62</v>
      </c>
      <c r="AR38" s="89">
        <v>19</v>
      </c>
      <c r="AS38" s="89">
        <v>0</v>
      </c>
      <c r="AT38" s="89">
        <v>0</v>
      </c>
      <c r="AU38" s="89">
        <v>0</v>
      </c>
      <c r="AV38" s="89">
        <v>0</v>
      </c>
      <c r="AW38" s="89">
        <v>0</v>
      </c>
      <c r="AX38" s="89">
        <v>0</v>
      </c>
      <c r="AY38" s="89">
        <v>0</v>
      </c>
    </row>
    <row r="39" spans="1:51" ht="16.5" thickBot="1" x14ac:dyDescent="0.3">
      <c r="A39" s="101"/>
      <c r="B39" s="101"/>
      <c r="C39" s="104"/>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row>
    <row r="40" spans="1:51" x14ac:dyDescent="0.25">
      <c r="A40" s="101"/>
      <c r="B40" s="101"/>
      <c r="C40" s="11" t="s">
        <v>62</v>
      </c>
      <c r="D40" s="89" t="s">
        <v>289</v>
      </c>
      <c r="E40" s="89" t="s">
        <v>290</v>
      </c>
      <c r="F40" s="89" t="s">
        <v>291</v>
      </c>
      <c r="G40" s="89" t="s">
        <v>292</v>
      </c>
      <c r="H40" s="89" t="s">
        <v>293</v>
      </c>
      <c r="I40" s="89" t="s">
        <v>294</v>
      </c>
      <c r="J40" s="89" t="s">
        <v>295</v>
      </c>
      <c r="K40" s="89" t="s">
        <v>276</v>
      </c>
      <c r="L40" s="89" t="s">
        <v>296</v>
      </c>
      <c r="M40" s="89" t="s">
        <v>297</v>
      </c>
      <c r="N40" s="89" t="s">
        <v>298</v>
      </c>
      <c r="O40" s="89" t="s">
        <v>299</v>
      </c>
      <c r="P40" s="89" t="s">
        <v>300</v>
      </c>
      <c r="Q40" s="89" t="s">
        <v>301</v>
      </c>
      <c r="R40" s="89" t="s">
        <v>302</v>
      </c>
      <c r="S40" s="89" t="s">
        <v>303</v>
      </c>
      <c r="T40" s="89" t="s">
        <v>304</v>
      </c>
      <c r="U40" s="89" t="s">
        <v>299</v>
      </c>
      <c r="V40" s="89" t="s">
        <v>305</v>
      </c>
      <c r="W40" s="89" t="s">
        <v>306</v>
      </c>
      <c r="X40" s="89" t="s">
        <v>307</v>
      </c>
      <c r="Y40" s="89" t="s">
        <v>308</v>
      </c>
      <c r="Z40" s="89" t="s">
        <v>309</v>
      </c>
      <c r="AA40" s="89" t="s">
        <v>310</v>
      </c>
      <c r="AB40" s="89" t="s">
        <v>311</v>
      </c>
      <c r="AC40" s="89">
        <v>0</v>
      </c>
      <c r="AD40" s="89" t="s">
        <v>312</v>
      </c>
      <c r="AE40" s="89" t="s">
        <v>313</v>
      </c>
      <c r="AF40" s="89" t="s">
        <v>314</v>
      </c>
      <c r="AG40" s="89">
        <v>0</v>
      </c>
      <c r="AH40" s="89" t="s">
        <v>315</v>
      </c>
      <c r="AI40" s="89" t="s">
        <v>316</v>
      </c>
      <c r="AJ40" s="89" t="s">
        <v>317</v>
      </c>
      <c r="AK40" s="89" t="s">
        <v>318</v>
      </c>
      <c r="AL40" s="89" t="s">
        <v>319</v>
      </c>
      <c r="AM40" s="89" t="s">
        <v>299</v>
      </c>
      <c r="AN40" s="89" t="s">
        <v>320</v>
      </c>
      <c r="AO40" s="89" t="s">
        <v>112</v>
      </c>
      <c r="AP40" s="89" t="s">
        <v>321</v>
      </c>
      <c r="AQ40" s="89" t="s">
        <v>322</v>
      </c>
      <c r="AR40" s="89" t="s">
        <v>323</v>
      </c>
      <c r="AS40" s="89">
        <v>0</v>
      </c>
      <c r="AT40" s="89">
        <v>0</v>
      </c>
      <c r="AU40" s="89">
        <v>0</v>
      </c>
      <c r="AV40" s="89">
        <v>0</v>
      </c>
      <c r="AW40" s="89">
        <v>0</v>
      </c>
      <c r="AX40" s="89">
        <v>0</v>
      </c>
      <c r="AY40" s="89">
        <v>0</v>
      </c>
    </row>
    <row r="41" spans="1:51" ht="16.5" thickBot="1" x14ac:dyDescent="0.3">
      <c r="A41" s="110"/>
      <c r="B41" s="110"/>
      <c r="C41" s="24" t="s">
        <v>63</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row>
    <row r="42" spans="1:51" x14ac:dyDescent="0.25">
      <c r="A42" s="111">
        <v>10</v>
      </c>
      <c r="B42" s="111" t="s">
        <v>34</v>
      </c>
      <c r="C42" s="114" t="s">
        <v>61</v>
      </c>
      <c r="D42" s="89">
        <v>867</v>
      </c>
      <c r="E42" s="89">
        <v>9</v>
      </c>
      <c r="F42" s="89">
        <v>28</v>
      </c>
      <c r="G42" s="89">
        <v>451</v>
      </c>
      <c r="H42" s="89">
        <v>330</v>
      </c>
      <c r="I42" s="89">
        <v>49</v>
      </c>
      <c r="J42" s="89">
        <v>107</v>
      </c>
      <c r="K42" s="89">
        <v>1</v>
      </c>
      <c r="L42" s="89">
        <v>8</v>
      </c>
      <c r="M42" s="89">
        <v>80</v>
      </c>
      <c r="N42" s="89">
        <v>15</v>
      </c>
      <c r="O42" s="89">
        <v>3</v>
      </c>
      <c r="P42" s="89">
        <v>101</v>
      </c>
      <c r="Q42" s="89">
        <v>1</v>
      </c>
      <c r="R42" s="89">
        <v>8</v>
      </c>
      <c r="S42" s="89">
        <v>77</v>
      </c>
      <c r="T42" s="89">
        <v>12</v>
      </c>
      <c r="U42" s="89">
        <v>3</v>
      </c>
      <c r="V42" s="89">
        <v>188</v>
      </c>
      <c r="W42" s="89">
        <v>0</v>
      </c>
      <c r="X42" s="89">
        <v>2</v>
      </c>
      <c r="Y42" s="89">
        <v>110</v>
      </c>
      <c r="Z42" s="89">
        <v>65</v>
      </c>
      <c r="AA42" s="89">
        <v>11</v>
      </c>
      <c r="AB42" s="89">
        <v>50</v>
      </c>
      <c r="AC42" s="89">
        <v>0</v>
      </c>
      <c r="AD42" s="89">
        <v>0</v>
      </c>
      <c r="AE42" s="89">
        <v>22</v>
      </c>
      <c r="AF42" s="89">
        <v>22</v>
      </c>
      <c r="AG42" s="89">
        <v>6</v>
      </c>
      <c r="AH42" s="89">
        <v>463</v>
      </c>
      <c r="AI42" s="89">
        <v>0</v>
      </c>
      <c r="AJ42" s="89">
        <v>19</v>
      </c>
      <c r="AK42" s="89">
        <v>300</v>
      </c>
      <c r="AL42" s="89">
        <v>116</v>
      </c>
      <c r="AM42" s="89">
        <v>28</v>
      </c>
      <c r="AN42" s="89">
        <v>259</v>
      </c>
      <c r="AO42" s="89">
        <v>0</v>
      </c>
      <c r="AP42" s="89">
        <v>17</v>
      </c>
      <c r="AQ42" s="89">
        <v>146</v>
      </c>
      <c r="AR42" s="89">
        <v>72</v>
      </c>
      <c r="AS42" s="89">
        <v>24</v>
      </c>
      <c r="AT42" s="89">
        <v>3</v>
      </c>
      <c r="AU42" s="89">
        <v>0</v>
      </c>
      <c r="AV42" s="89">
        <v>0</v>
      </c>
      <c r="AW42" s="89">
        <v>2</v>
      </c>
      <c r="AX42" s="89">
        <v>1</v>
      </c>
      <c r="AY42" s="89">
        <v>0</v>
      </c>
    </row>
    <row r="43" spans="1:51" ht="16.5" thickBot="1" x14ac:dyDescent="0.3">
      <c r="A43" s="112"/>
      <c r="B43" s="112"/>
      <c r="C43" s="115"/>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row>
    <row r="44" spans="1:51" x14ac:dyDescent="0.25">
      <c r="A44" s="112"/>
      <c r="B44" s="112"/>
      <c r="C44" s="9" t="s">
        <v>62</v>
      </c>
      <c r="D44" s="89" t="s">
        <v>324</v>
      </c>
      <c r="E44" s="89" t="s">
        <v>325</v>
      </c>
      <c r="F44" s="89" t="s">
        <v>326</v>
      </c>
      <c r="G44" s="89" t="s">
        <v>327</v>
      </c>
      <c r="H44" s="89" t="s">
        <v>328</v>
      </c>
      <c r="I44" s="89" t="s">
        <v>329</v>
      </c>
      <c r="J44" s="89" t="s">
        <v>330</v>
      </c>
      <c r="K44" s="89" t="s">
        <v>179</v>
      </c>
      <c r="L44" s="89" t="s">
        <v>331</v>
      </c>
      <c r="M44" s="89" t="s">
        <v>332</v>
      </c>
      <c r="N44" s="89" t="s">
        <v>333</v>
      </c>
      <c r="O44" s="89" t="s">
        <v>334</v>
      </c>
      <c r="P44" s="89" t="s">
        <v>335</v>
      </c>
      <c r="Q44" s="89" t="s">
        <v>336</v>
      </c>
      <c r="R44" s="89" t="s">
        <v>331</v>
      </c>
      <c r="S44" s="89" t="s">
        <v>337</v>
      </c>
      <c r="T44" s="89" t="s">
        <v>338</v>
      </c>
      <c r="U44" s="89" t="s">
        <v>334</v>
      </c>
      <c r="V44" s="89" t="s">
        <v>339</v>
      </c>
      <c r="W44" s="89">
        <v>0</v>
      </c>
      <c r="X44" s="89" t="s">
        <v>340</v>
      </c>
      <c r="Y44" s="89" t="s">
        <v>341</v>
      </c>
      <c r="Z44" s="89" t="s">
        <v>342</v>
      </c>
      <c r="AA44" s="89" t="s">
        <v>343</v>
      </c>
      <c r="AB44" s="89">
        <v>7</v>
      </c>
      <c r="AC44" s="89">
        <v>0</v>
      </c>
      <c r="AD44" s="89">
        <v>0</v>
      </c>
      <c r="AE44" s="89" t="s">
        <v>152</v>
      </c>
      <c r="AF44" s="89" t="s">
        <v>344</v>
      </c>
      <c r="AG44" s="89" t="s">
        <v>345</v>
      </c>
      <c r="AH44" s="89">
        <v>0</v>
      </c>
      <c r="AI44" s="89">
        <v>0</v>
      </c>
      <c r="AJ44" s="89">
        <v>0</v>
      </c>
      <c r="AK44" s="89">
        <v>0</v>
      </c>
      <c r="AL44" s="89">
        <v>0</v>
      </c>
      <c r="AM44" s="89">
        <v>0</v>
      </c>
      <c r="AN44" s="89">
        <v>0</v>
      </c>
      <c r="AO44" s="89">
        <v>0</v>
      </c>
      <c r="AP44" s="89">
        <v>0</v>
      </c>
      <c r="AQ44" s="89">
        <v>0</v>
      </c>
      <c r="AR44" s="89">
        <v>0</v>
      </c>
      <c r="AS44" s="89">
        <v>0</v>
      </c>
      <c r="AT44" s="89">
        <v>0</v>
      </c>
      <c r="AU44" s="89">
        <v>0</v>
      </c>
      <c r="AV44" s="89">
        <v>0</v>
      </c>
      <c r="AW44" s="89">
        <v>0</v>
      </c>
      <c r="AX44" s="89">
        <v>0</v>
      </c>
      <c r="AY44" s="89">
        <v>0</v>
      </c>
    </row>
    <row r="45" spans="1:51" ht="16.5" thickBot="1" x14ac:dyDescent="0.3">
      <c r="A45" s="113"/>
      <c r="B45" s="113"/>
      <c r="C45" s="27" t="s">
        <v>63</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row>
    <row r="46" spans="1:51" x14ac:dyDescent="0.25">
      <c r="A46" s="116">
        <v>11</v>
      </c>
      <c r="B46" s="116" t="s">
        <v>35</v>
      </c>
      <c r="C46" s="103" t="s">
        <v>61</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row>
    <row r="47" spans="1:51" ht="16.5" thickBot="1" x14ac:dyDescent="0.3">
      <c r="A47" s="101"/>
      <c r="B47" s="101"/>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row>
    <row r="48" spans="1:51" x14ac:dyDescent="0.25">
      <c r="A48" s="101"/>
      <c r="B48" s="101"/>
      <c r="C48" s="11" t="s">
        <v>62</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49" spans="1:51" ht="16.5" thickBot="1" x14ac:dyDescent="0.3">
      <c r="A49" s="102"/>
      <c r="B49" s="102"/>
      <c r="C49" s="24" t="s">
        <v>63</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row>
    <row r="50" spans="1:51" x14ac:dyDescent="0.25">
      <c r="A50" s="100">
        <v>12</v>
      </c>
      <c r="B50" s="100" t="s">
        <v>346</v>
      </c>
      <c r="C50" s="103" t="s">
        <v>61</v>
      </c>
      <c r="D50" s="117">
        <v>1878</v>
      </c>
      <c r="E50" s="117">
        <v>64</v>
      </c>
      <c r="F50" s="117">
        <v>49</v>
      </c>
      <c r="G50" s="117">
        <v>1169</v>
      </c>
      <c r="H50" s="117">
        <v>515</v>
      </c>
      <c r="I50" s="117">
        <v>81</v>
      </c>
      <c r="J50" s="117">
        <v>158</v>
      </c>
      <c r="K50" s="117">
        <v>8</v>
      </c>
      <c r="L50" s="117">
        <v>12</v>
      </c>
      <c r="M50" s="117">
        <v>114</v>
      </c>
      <c r="N50" s="117">
        <v>17</v>
      </c>
      <c r="O50" s="117">
        <v>7</v>
      </c>
      <c r="P50" s="117">
        <v>145</v>
      </c>
      <c r="Q50" s="117">
        <v>7</v>
      </c>
      <c r="R50" s="117">
        <v>12</v>
      </c>
      <c r="S50" s="117">
        <v>107</v>
      </c>
      <c r="T50" s="117">
        <v>14</v>
      </c>
      <c r="U50" s="117">
        <v>5</v>
      </c>
      <c r="V50" s="117">
        <v>875</v>
      </c>
      <c r="W50" s="117">
        <v>39</v>
      </c>
      <c r="X50" s="117">
        <v>17</v>
      </c>
      <c r="Y50" s="117">
        <v>544</v>
      </c>
      <c r="Z50" s="117">
        <v>249</v>
      </c>
      <c r="AA50" s="117">
        <v>26</v>
      </c>
      <c r="AB50" s="117">
        <v>138</v>
      </c>
      <c r="AC50" s="117">
        <v>5</v>
      </c>
      <c r="AD50" s="117">
        <v>0</v>
      </c>
      <c r="AE50" s="117">
        <v>94</v>
      </c>
      <c r="AF50" s="117">
        <v>32</v>
      </c>
      <c r="AG50" s="117">
        <v>7</v>
      </c>
      <c r="AH50" s="117">
        <v>886</v>
      </c>
      <c r="AI50" s="117">
        <v>30</v>
      </c>
      <c r="AJ50" s="117">
        <v>18</v>
      </c>
      <c r="AK50" s="117">
        <v>583</v>
      </c>
      <c r="AL50" s="117">
        <v>234</v>
      </c>
      <c r="AM50" s="117">
        <v>21</v>
      </c>
      <c r="AN50" s="117">
        <v>587</v>
      </c>
      <c r="AO50" s="117">
        <v>55</v>
      </c>
      <c r="AP50" s="117">
        <v>13</v>
      </c>
      <c r="AQ50" s="117">
        <v>402</v>
      </c>
      <c r="AR50" s="117">
        <v>103</v>
      </c>
      <c r="AS50" s="117">
        <v>14</v>
      </c>
      <c r="AT50" s="117">
        <v>1</v>
      </c>
      <c r="AU50" s="117">
        <v>0</v>
      </c>
      <c r="AV50" s="117">
        <v>0</v>
      </c>
      <c r="AW50" s="117">
        <v>1</v>
      </c>
      <c r="AX50" s="117">
        <v>0</v>
      </c>
      <c r="AY50" s="117">
        <v>0</v>
      </c>
    </row>
    <row r="51" spans="1:51" ht="16.5" thickBot="1" x14ac:dyDescent="0.3">
      <c r="A51" s="101"/>
      <c r="B51" s="101"/>
      <c r="C51" s="104"/>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row>
    <row r="52" spans="1:51" x14ac:dyDescent="0.25">
      <c r="A52" s="101"/>
      <c r="B52" s="101"/>
      <c r="C52" s="11" t="s">
        <v>62</v>
      </c>
      <c r="D52" s="89" t="s">
        <v>347</v>
      </c>
      <c r="E52" s="89" t="s">
        <v>348</v>
      </c>
      <c r="F52" s="89" t="s">
        <v>349</v>
      </c>
      <c r="G52" s="89" t="s">
        <v>350</v>
      </c>
      <c r="H52" s="89" t="s">
        <v>351</v>
      </c>
      <c r="I52" s="89" t="s">
        <v>352</v>
      </c>
      <c r="J52" s="89" t="s">
        <v>353</v>
      </c>
      <c r="K52" s="89" t="s">
        <v>331</v>
      </c>
      <c r="L52" s="89" t="s">
        <v>354</v>
      </c>
      <c r="M52" s="89" t="s">
        <v>355</v>
      </c>
      <c r="N52" s="89" t="s">
        <v>356</v>
      </c>
      <c r="O52" s="89" t="s">
        <v>340</v>
      </c>
      <c r="P52" s="89" t="s">
        <v>357</v>
      </c>
      <c r="Q52" s="89" t="s">
        <v>358</v>
      </c>
      <c r="R52" s="89" t="s">
        <v>359</v>
      </c>
      <c r="S52" s="89" t="s">
        <v>360</v>
      </c>
      <c r="T52" s="89" t="s">
        <v>361</v>
      </c>
      <c r="U52" s="89" t="s">
        <v>362</v>
      </c>
      <c r="V52" s="89" t="s">
        <v>363</v>
      </c>
      <c r="W52" s="89" t="s">
        <v>364</v>
      </c>
      <c r="X52" s="89" t="s">
        <v>365</v>
      </c>
      <c r="Y52" s="89" t="s">
        <v>366</v>
      </c>
      <c r="Z52" s="89" t="s">
        <v>367</v>
      </c>
      <c r="AA52" s="89" t="s">
        <v>368</v>
      </c>
      <c r="AB52" s="89" t="s">
        <v>369</v>
      </c>
      <c r="AC52" s="89" t="s">
        <v>370</v>
      </c>
      <c r="AD52" s="89">
        <v>0</v>
      </c>
      <c r="AE52" s="89" t="s">
        <v>371</v>
      </c>
      <c r="AF52" s="89" t="s">
        <v>338</v>
      </c>
      <c r="AG52" s="89" t="s">
        <v>372</v>
      </c>
      <c r="AH52" s="89" t="s">
        <v>373</v>
      </c>
      <c r="AI52" s="89" t="s">
        <v>374</v>
      </c>
      <c r="AJ52" s="89" t="s">
        <v>375</v>
      </c>
      <c r="AK52" s="89" t="s">
        <v>376</v>
      </c>
      <c r="AL52" s="89" t="s">
        <v>377</v>
      </c>
      <c r="AM52" s="89" t="s">
        <v>378</v>
      </c>
      <c r="AN52" s="89" t="s">
        <v>379</v>
      </c>
      <c r="AO52" s="89" t="s">
        <v>380</v>
      </c>
      <c r="AP52" s="89" t="s">
        <v>381</v>
      </c>
      <c r="AQ52" s="89" t="s">
        <v>382</v>
      </c>
      <c r="AR52" s="89" t="s">
        <v>383</v>
      </c>
      <c r="AS52" s="89" t="s">
        <v>384</v>
      </c>
      <c r="AT52" s="89" t="s">
        <v>385</v>
      </c>
      <c r="AU52" s="89">
        <v>0</v>
      </c>
      <c r="AV52" s="89">
        <v>0</v>
      </c>
      <c r="AW52" s="89" t="s">
        <v>385</v>
      </c>
      <c r="AX52" s="89">
        <v>0</v>
      </c>
      <c r="AY52" s="89">
        <v>0</v>
      </c>
    </row>
    <row r="53" spans="1:51" ht="16.5" thickBot="1" x14ac:dyDescent="0.3">
      <c r="A53" s="102"/>
      <c r="B53" s="102"/>
      <c r="C53" s="24" t="s">
        <v>63</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row>
    <row r="54" spans="1:51" x14ac:dyDescent="0.25">
      <c r="A54" s="100">
        <v>13</v>
      </c>
      <c r="B54" s="100" t="s">
        <v>386</v>
      </c>
      <c r="C54" s="103" t="s">
        <v>61</v>
      </c>
      <c r="D54" s="89">
        <v>1043</v>
      </c>
      <c r="E54" s="89">
        <v>37</v>
      </c>
      <c r="F54" s="89">
        <v>25</v>
      </c>
      <c r="G54" s="89">
        <v>430</v>
      </c>
      <c r="H54" s="89">
        <v>535</v>
      </c>
      <c r="I54" s="89">
        <v>16</v>
      </c>
      <c r="J54" s="89">
        <v>156</v>
      </c>
      <c r="K54" s="89">
        <v>7</v>
      </c>
      <c r="L54" s="89">
        <v>11</v>
      </c>
      <c r="M54" s="89">
        <v>101</v>
      </c>
      <c r="N54" s="89">
        <v>37</v>
      </c>
      <c r="O54" s="89">
        <v>0</v>
      </c>
      <c r="P54" s="89">
        <v>42</v>
      </c>
      <c r="Q54" s="89">
        <v>0</v>
      </c>
      <c r="R54" s="89">
        <v>0</v>
      </c>
      <c r="S54" s="89">
        <v>34</v>
      </c>
      <c r="T54" s="89">
        <v>8</v>
      </c>
      <c r="U54" s="89">
        <v>0</v>
      </c>
      <c r="V54" s="89">
        <v>102</v>
      </c>
      <c r="W54" s="89">
        <v>1</v>
      </c>
      <c r="X54" s="89">
        <v>0</v>
      </c>
      <c r="Y54" s="89">
        <v>64</v>
      </c>
      <c r="Z54" s="89">
        <v>34</v>
      </c>
      <c r="AA54" s="89">
        <v>3</v>
      </c>
      <c r="AB54" s="89">
        <v>9</v>
      </c>
      <c r="AC54" s="89">
        <v>0</v>
      </c>
      <c r="AD54" s="89">
        <v>0</v>
      </c>
      <c r="AE54" s="89">
        <v>4</v>
      </c>
      <c r="AF54" s="89">
        <v>5</v>
      </c>
      <c r="AG54" s="89">
        <v>0</v>
      </c>
      <c r="AH54" s="89">
        <v>81</v>
      </c>
      <c r="AI54" s="89">
        <v>0</v>
      </c>
      <c r="AJ54" s="89">
        <v>0</v>
      </c>
      <c r="AK54" s="89">
        <v>55</v>
      </c>
      <c r="AL54" s="89">
        <v>22</v>
      </c>
      <c r="AM54" s="89">
        <v>4</v>
      </c>
      <c r="AN54" s="89">
        <v>14</v>
      </c>
      <c r="AO54" s="89">
        <v>0</v>
      </c>
      <c r="AP54" s="89">
        <v>0</v>
      </c>
      <c r="AQ54" s="89">
        <v>10</v>
      </c>
      <c r="AR54" s="89">
        <v>3</v>
      </c>
      <c r="AS54" s="89">
        <v>1</v>
      </c>
      <c r="AT54" s="89">
        <v>5</v>
      </c>
      <c r="AU54" s="89">
        <v>0</v>
      </c>
      <c r="AV54" s="89">
        <v>0</v>
      </c>
      <c r="AW54" s="89">
        <v>3</v>
      </c>
      <c r="AX54" s="89">
        <v>2</v>
      </c>
      <c r="AY54" s="89">
        <v>0</v>
      </c>
    </row>
    <row r="55" spans="1:51" ht="16.5" thickBot="1" x14ac:dyDescent="0.3">
      <c r="A55" s="101"/>
      <c r="B55" s="101"/>
      <c r="C55" s="104"/>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x14ac:dyDescent="0.25">
      <c r="A56" s="101"/>
      <c r="B56" s="101"/>
      <c r="C56" s="11" t="s">
        <v>62</v>
      </c>
      <c r="D56" s="89" t="s">
        <v>387</v>
      </c>
      <c r="E56" s="89" t="s">
        <v>388</v>
      </c>
      <c r="F56" s="89" t="s">
        <v>389</v>
      </c>
      <c r="G56" s="89" t="s">
        <v>390</v>
      </c>
      <c r="H56" s="89" t="s">
        <v>391</v>
      </c>
      <c r="I56" s="89" t="s">
        <v>392</v>
      </c>
      <c r="J56" s="89" t="s">
        <v>393</v>
      </c>
      <c r="K56" s="89" t="s">
        <v>394</v>
      </c>
      <c r="L56" s="89" t="s">
        <v>395</v>
      </c>
      <c r="M56" s="89" t="s">
        <v>396</v>
      </c>
      <c r="N56" s="89" t="s">
        <v>397</v>
      </c>
      <c r="O56" s="89">
        <v>0</v>
      </c>
      <c r="P56" s="89" t="s">
        <v>398</v>
      </c>
      <c r="Q56" s="89">
        <v>0</v>
      </c>
      <c r="R56" s="89">
        <v>0</v>
      </c>
      <c r="S56" s="89" t="s">
        <v>399</v>
      </c>
      <c r="T56" s="89" t="s">
        <v>400</v>
      </c>
      <c r="U56" s="89">
        <v>0</v>
      </c>
      <c r="V56" s="89" t="s">
        <v>401</v>
      </c>
      <c r="W56" s="89" t="s">
        <v>402</v>
      </c>
      <c r="X56" s="89">
        <v>0</v>
      </c>
      <c r="Y56" s="89" t="s">
        <v>403</v>
      </c>
      <c r="Z56" s="89" t="s">
        <v>404</v>
      </c>
      <c r="AA56" s="89" t="s">
        <v>405</v>
      </c>
      <c r="AB56" s="89" t="s">
        <v>345</v>
      </c>
      <c r="AC56" s="89">
        <v>0</v>
      </c>
      <c r="AD56" s="89">
        <v>0</v>
      </c>
      <c r="AE56" s="89" t="s">
        <v>334</v>
      </c>
      <c r="AF56" s="89" t="s">
        <v>406</v>
      </c>
      <c r="AG56" s="89">
        <v>0</v>
      </c>
      <c r="AH56" s="89" t="s">
        <v>407</v>
      </c>
      <c r="AI56" s="89">
        <v>0</v>
      </c>
      <c r="AJ56" s="89">
        <v>0</v>
      </c>
      <c r="AK56" s="89" t="s">
        <v>408</v>
      </c>
      <c r="AL56" s="89" t="s">
        <v>409</v>
      </c>
      <c r="AM56" s="89" t="s">
        <v>410</v>
      </c>
      <c r="AN56" s="89" t="s">
        <v>411</v>
      </c>
      <c r="AO56" s="89">
        <v>0</v>
      </c>
      <c r="AP56" s="89">
        <v>0</v>
      </c>
      <c r="AQ56" s="89" t="s">
        <v>412</v>
      </c>
      <c r="AR56" s="89" t="s">
        <v>413</v>
      </c>
      <c r="AS56" s="89" t="s">
        <v>410</v>
      </c>
      <c r="AT56" s="89" t="s">
        <v>414</v>
      </c>
      <c r="AU56" s="89">
        <v>0</v>
      </c>
      <c r="AV56" s="89">
        <v>0</v>
      </c>
      <c r="AW56" s="89" t="s">
        <v>414</v>
      </c>
      <c r="AX56" s="89">
        <v>0</v>
      </c>
      <c r="AY56" s="89">
        <v>0</v>
      </c>
    </row>
    <row r="57" spans="1:51" ht="16.5" thickBot="1" x14ac:dyDescent="0.3">
      <c r="A57" s="102"/>
      <c r="B57" s="102"/>
      <c r="C57" s="24" t="s">
        <v>63</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row>
    <row r="58" spans="1:51" x14ac:dyDescent="0.25">
      <c r="A58" s="100">
        <v>14</v>
      </c>
      <c r="B58" s="100" t="s">
        <v>415</v>
      </c>
      <c r="C58" s="103" t="s">
        <v>61</v>
      </c>
      <c r="D58" s="89">
        <v>1774</v>
      </c>
      <c r="E58" s="89">
        <v>54</v>
      </c>
      <c r="F58" s="89">
        <v>28</v>
      </c>
      <c r="G58" s="89">
        <v>737</v>
      </c>
      <c r="H58" s="89">
        <v>855</v>
      </c>
      <c r="I58" s="89">
        <v>100</v>
      </c>
      <c r="J58" s="89">
        <v>119</v>
      </c>
      <c r="K58" s="89">
        <v>33</v>
      </c>
      <c r="L58" s="89">
        <v>5</v>
      </c>
      <c r="M58" s="89">
        <v>66</v>
      </c>
      <c r="N58" s="89">
        <v>15</v>
      </c>
      <c r="O58" s="89">
        <v>0</v>
      </c>
      <c r="P58" s="89">
        <v>93</v>
      </c>
      <c r="Q58" s="89">
        <v>16</v>
      </c>
      <c r="R58" s="89">
        <v>5</v>
      </c>
      <c r="S58" s="89">
        <v>57</v>
      </c>
      <c r="T58" s="89">
        <v>15</v>
      </c>
      <c r="U58" s="89">
        <v>0</v>
      </c>
      <c r="V58" s="89">
        <v>688</v>
      </c>
      <c r="W58" s="89">
        <v>12</v>
      </c>
      <c r="X58" s="89">
        <v>15</v>
      </c>
      <c r="Y58" s="89">
        <v>367</v>
      </c>
      <c r="Z58" s="89">
        <v>209</v>
      </c>
      <c r="AA58" s="89">
        <v>85</v>
      </c>
      <c r="AB58" s="89">
        <v>161</v>
      </c>
      <c r="AC58" s="89">
        <v>14</v>
      </c>
      <c r="AD58" s="89">
        <v>5</v>
      </c>
      <c r="AE58" s="89">
        <v>85</v>
      </c>
      <c r="AF58" s="89">
        <v>43</v>
      </c>
      <c r="AG58" s="89">
        <v>14</v>
      </c>
      <c r="AH58" s="89">
        <v>794</v>
      </c>
      <c r="AI58" s="89">
        <v>42</v>
      </c>
      <c r="AJ58" s="89">
        <v>43</v>
      </c>
      <c r="AK58" s="89">
        <v>407</v>
      </c>
      <c r="AL58" s="89">
        <v>267</v>
      </c>
      <c r="AM58" s="89">
        <v>35</v>
      </c>
      <c r="AN58" s="89">
        <v>571</v>
      </c>
      <c r="AO58" s="89">
        <v>46</v>
      </c>
      <c r="AP58" s="89">
        <v>33</v>
      </c>
      <c r="AQ58" s="89">
        <v>206</v>
      </c>
      <c r="AR58" s="89">
        <v>160</v>
      </c>
      <c r="AS58" s="89">
        <v>126</v>
      </c>
      <c r="AT58" s="89">
        <v>5</v>
      </c>
      <c r="AU58" s="89">
        <v>0</v>
      </c>
      <c r="AV58" s="89">
        <v>0</v>
      </c>
      <c r="AW58" s="89">
        <v>3</v>
      </c>
      <c r="AX58" s="89">
        <v>2</v>
      </c>
      <c r="AY58" s="89">
        <v>0</v>
      </c>
    </row>
    <row r="59" spans="1:51" ht="16.5" thickBot="1" x14ac:dyDescent="0.3">
      <c r="A59" s="101"/>
      <c r="B59" s="101"/>
      <c r="C59" s="104"/>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row>
    <row r="60" spans="1:51" x14ac:dyDescent="0.25">
      <c r="A60" s="101"/>
      <c r="B60" s="101"/>
      <c r="C60" s="11" t="s">
        <v>62</v>
      </c>
      <c r="D60" s="89" t="s">
        <v>416</v>
      </c>
      <c r="E60" s="89" t="s">
        <v>417</v>
      </c>
      <c r="F60" s="89" t="s">
        <v>418</v>
      </c>
      <c r="G60" s="89" t="s">
        <v>419</v>
      </c>
      <c r="H60" s="89" t="s">
        <v>420</v>
      </c>
      <c r="I60" s="89" t="s">
        <v>421</v>
      </c>
      <c r="J60" s="89" t="s">
        <v>422</v>
      </c>
      <c r="K60" s="89" t="s">
        <v>423</v>
      </c>
      <c r="L60" s="89" t="s">
        <v>424</v>
      </c>
      <c r="M60" s="89" t="s">
        <v>425</v>
      </c>
      <c r="N60" s="89" t="s">
        <v>426</v>
      </c>
      <c r="O60" s="89">
        <v>0</v>
      </c>
      <c r="P60" s="89" t="s">
        <v>427</v>
      </c>
      <c r="Q60" s="89" t="s">
        <v>428</v>
      </c>
      <c r="R60" s="89" t="s">
        <v>424</v>
      </c>
      <c r="S60" s="89" t="s">
        <v>429</v>
      </c>
      <c r="T60" s="89" t="s">
        <v>426</v>
      </c>
      <c r="U60" s="89">
        <v>0</v>
      </c>
      <c r="V60" s="89" t="s">
        <v>430</v>
      </c>
      <c r="W60" s="89" t="s">
        <v>431</v>
      </c>
      <c r="X60" s="89" t="s">
        <v>432</v>
      </c>
      <c r="Y60" s="89" t="s">
        <v>433</v>
      </c>
      <c r="Z60" s="89" t="s">
        <v>434</v>
      </c>
      <c r="AA60" s="89" t="s">
        <v>435</v>
      </c>
      <c r="AB60" s="89" t="s">
        <v>436</v>
      </c>
      <c r="AC60" s="89" t="s">
        <v>437</v>
      </c>
      <c r="AD60" s="89" t="s">
        <v>438</v>
      </c>
      <c r="AE60" s="89" t="s">
        <v>439</v>
      </c>
      <c r="AF60" s="89" t="s">
        <v>440</v>
      </c>
      <c r="AG60" s="89" t="s">
        <v>441</v>
      </c>
      <c r="AH60" s="89" t="s">
        <v>442</v>
      </c>
      <c r="AI60" s="89" t="s">
        <v>443</v>
      </c>
      <c r="AJ60" s="89" t="s">
        <v>444</v>
      </c>
      <c r="AK60" s="89" t="s">
        <v>445</v>
      </c>
      <c r="AL60" s="89" t="s">
        <v>446</v>
      </c>
      <c r="AM60" s="89" t="s">
        <v>447</v>
      </c>
      <c r="AN60" s="89" t="s">
        <v>448</v>
      </c>
      <c r="AO60" s="89" t="s">
        <v>449</v>
      </c>
      <c r="AP60" s="89" t="s">
        <v>450</v>
      </c>
      <c r="AQ60" s="89" t="s">
        <v>451</v>
      </c>
      <c r="AR60" s="89" t="s">
        <v>452</v>
      </c>
      <c r="AS60" s="89" t="s">
        <v>453</v>
      </c>
      <c r="AT60" s="89" t="s">
        <v>454</v>
      </c>
      <c r="AU60" s="89">
        <v>0</v>
      </c>
      <c r="AV60" s="89">
        <v>0</v>
      </c>
      <c r="AW60" s="89" t="s">
        <v>455</v>
      </c>
      <c r="AX60" s="89" t="s">
        <v>179</v>
      </c>
      <c r="AY60" s="89">
        <v>0</v>
      </c>
    </row>
    <row r="61" spans="1:51" ht="16.5" thickBot="1" x14ac:dyDescent="0.3">
      <c r="A61" s="102"/>
      <c r="B61" s="102"/>
      <c r="C61" s="24" t="s">
        <v>63</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row>
    <row r="62" spans="1:51" x14ac:dyDescent="0.25">
      <c r="A62" s="100">
        <v>15</v>
      </c>
      <c r="B62" s="100" t="s">
        <v>456</v>
      </c>
      <c r="C62" s="103" t="s">
        <v>61</v>
      </c>
      <c r="D62" s="117">
        <v>1317</v>
      </c>
      <c r="E62" s="117">
        <v>40</v>
      </c>
      <c r="F62" s="117">
        <v>34</v>
      </c>
      <c r="G62" s="117">
        <v>590</v>
      </c>
      <c r="H62" s="117">
        <v>553</v>
      </c>
      <c r="I62" s="117">
        <v>100</v>
      </c>
      <c r="J62" s="117">
        <v>230</v>
      </c>
      <c r="K62" s="117">
        <v>10</v>
      </c>
      <c r="L62" s="117">
        <v>7</v>
      </c>
      <c r="M62" s="117">
        <v>151</v>
      </c>
      <c r="N62" s="117">
        <v>59</v>
      </c>
      <c r="O62" s="117">
        <v>3</v>
      </c>
      <c r="P62" s="117">
        <v>196</v>
      </c>
      <c r="Q62" s="117">
        <v>6</v>
      </c>
      <c r="R62" s="117">
        <v>7</v>
      </c>
      <c r="S62" s="117">
        <v>129</v>
      </c>
      <c r="T62" s="117">
        <v>51</v>
      </c>
      <c r="U62" s="117">
        <v>3</v>
      </c>
      <c r="V62" s="117">
        <v>34</v>
      </c>
      <c r="W62" s="117">
        <v>3</v>
      </c>
      <c r="X62" s="117">
        <v>0</v>
      </c>
      <c r="Y62" s="117">
        <v>11</v>
      </c>
      <c r="Z62" s="117">
        <v>19</v>
      </c>
      <c r="AA62" s="117">
        <v>1</v>
      </c>
      <c r="AB62" s="117">
        <v>1</v>
      </c>
      <c r="AC62" s="117">
        <v>0</v>
      </c>
      <c r="AD62" s="117">
        <v>0</v>
      </c>
      <c r="AE62" s="117">
        <v>1</v>
      </c>
      <c r="AF62" s="117">
        <v>0</v>
      </c>
      <c r="AG62" s="117">
        <v>0</v>
      </c>
      <c r="AH62" s="117">
        <v>119</v>
      </c>
      <c r="AI62" s="117">
        <v>4</v>
      </c>
      <c r="AJ62" s="117">
        <v>2</v>
      </c>
      <c r="AK62" s="117">
        <v>74</v>
      </c>
      <c r="AL62" s="117">
        <v>38</v>
      </c>
      <c r="AM62" s="117">
        <v>1</v>
      </c>
      <c r="AN62" s="117">
        <v>15</v>
      </c>
      <c r="AO62" s="117">
        <v>1</v>
      </c>
      <c r="AP62" s="117">
        <v>0</v>
      </c>
      <c r="AQ62" s="117">
        <v>9</v>
      </c>
      <c r="AR62" s="117">
        <v>5</v>
      </c>
      <c r="AS62" s="117">
        <v>0</v>
      </c>
      <c r="AT62" s="117">
        <v>0</v>
      </c>
      <c r="AU62" s="117">
        <v>0</v>
      </c>
      <c r="AV62" s="117">
        <v>0</v>
      </c>
      <c r="AW62" s="117">
        <v>0</v>
      </c>
      <c r="AX62" s="117">
        <v>0</v>
      </c>
      <c r="AY62" s="117">
        <v>0</v>
      </c>
    </row>
    <row r="63" spans="1:51" ht="16.5" thickBot="1" x14ac:dyDescent="0.3">
      <c r="A63" s="101"/>
      <c r="B63" s="101"/>
      <c r="C63" s="104"/>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row>
    <row r="64" spans="1:51" x14ac:dyDescent="0.25">
      <c r="A64" s="101"/>
      <c r="B64" s="101"/>
      <c r="C64" s="11" t="s">
        <v>62</v>
      </c>
      <c r="D64" s="117" t="s">
        <v>457</v>
      </c>
      <c r="E64" s="117" t="s">
        <v>458</v>
      </c>
      <c r="F64" s="117" t="s">
        <v>459</v>
      </c>
      <c r="G64" s="117" t="s">
        <v>460</v>
      </c>
      <c r="H64" s="117" t="s">
        <v>461</v>
      </c>
      <c r="I64" s="117" t="s">
        <v>462</v>
      </c>
      <c r="J64" s="117" t="s">
        <v>463</v>
      </c>
      <c r="K64" s="117" t="s">
        <v>464</v>
      </c>
      <c r="L64" s="117" t="s">
        <v>465</v>
      </c>
      <c r="M64" s="117" t="s">
        <v>466</v>
      </c>
      <c r="N64" s="117" t="s">
        <v>467</v>
      </c>
      <c r="O64" s="117" t="s">
        <v>468</v>
      </c>
      <c r="P64" s="117" t="s">
        <v>469</v>
      </c>
      <c r="Q64" s="117" t="s">
        <v>470</v>
      </c>
      <c r="R64" s="117" t="s">
        <v>471</v>
      </c>
      <c r="S64" s="117" t="s">
        <v>472</v>
      </c>
      <c r="T64" s="117" t="s">
        <v>473</v>
      </c>
      <c r="U64" s="117" t="s">
        <v>474</v>
      </c>
      <c r="V64" s="117" t="s">
        <v>475</v>
      </c>
      <c r="W64" s="117" t="s">
        <v>476</v>
      </c>
      <c r="X64" s="117">
        <v>0</v>
      </c>
      <c r="Y64" s="117" t="s">
        <v>477</v>
      </c>
      <c r="Z64" s="117" t="s">
        <v>478</v>
      </c>
      <c r="AA64" s="117" t="s">
        <v>268</v>
      </c>
      <c r="AB64" s="117" t="s">
        <v>479</v>
      </c>
      <c r="AC64" s="117">
        <v>0</v>
      </c>
      <c r="AD64" s="117">
        <v>0</v>
      </c>
      <c r="AE64" s="117" t="s">
        <v>479</v>
      </c>
      <c r="AF64" s="117">
        <v>0</v>
      </c>
      <c r="AG64" s="117">
        <v>0</v>
      </c>
      <c r="AH64" s="117" t="s">
        <v>480</v>
      </c>
      <c r="AI64" s="117" t="s">
        <v>481</v>
      </c>
      <c r="AJ64" s="117" t="s">
        <v>402</v>
      </c>
      <c r="AK64" s="117" t="s">
        <v>482</v>
      </c>
      <c r="AL64" s="117">
        <v>5</v>
      </c>
      <c r="AM64" s="117" t="s">
        <v>479</v>
      </c>
      <c r="AN64" s="117" t="s">
        <v>132</v>
      </c>
      <c r="AO64" s="117" t="s">
        <v>268</v>
      </c>
      <c r="AP64" s="117">
        <v>0</v>
      </c>
      <c r="AQ64" s="117" t="s">
        <v>483</v>
      </c>
      <c r="AR64" s="117" t="s">
        <v>484</v>
      </c>
      <c r="AS64" s="117">
        <v>0</v>
      </c>
      <c r="AT64" s="117">
        <v>0</v>
      </c>
      <c r="AU64" s="117">
        <v>0</v>
      </c>
      <c r="AV64" s="117">
        <v>0</v>
      </c>
      <c r="AW64" s="117">
        <v>0</v>
      </c>
      <c r="AX64" s="117">
        <v>0</v>
      </c>
      <c r="AY64" s="117">
        <v>0</v>
      </c>
    </row>
    <row r="65" spans="1:51" ht="16.5" thickBot="1" x14ac:dyDescent="0.3">
      <c r="A65" s="102"/>
      <c r="B65" s="102"/>
      <c r="C65" s="24" t="s">
        <v>63</v>
      </c>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row>
    <row r="66" spans="1:51" x14ac:dyDescent="0.25">
      <c r="A66" s="100">
        <v>16</v>
      </c>
      <c r="B66" s="100" t="s">
        <v>485</v>
      </c>
      <c r="C66" s="103" t="s">
        <v>61</v>
      </c>
      <c r="D66" s="89">
        <v>1163</v>
      </c>
      <c r="E66" s="89">
        <v>34</v>
      </c>
      <c r="F66" s="89">
        <v>19</v>
      </c>
      <c r="G66" s="89">
        <v>677</v>
      </c>
      <c r="H66" s="89">
        <v>354</v>
      </c>
      <c r="I66" s="89">
        <v>79</v>
      </c>
      <c r="J66" s="89">
        <v>274</v>
      </c>
      <c r="K66" s="89">
        <v>21</v>
      </c>
      <c r="L66" s="89">
        <v>13</v>
      </c>
      <c r="M66" s="89">
        <v>173</v>
      </c>
      <c r="N66" s="89">
        <v>61</v>
      </c>
      <c r="O66" s="89">
        <v>6</v>
      </c>
      <c r="P66" s="89">
        <v>230</v>
      </c>
      <c r="Q66" s="89">
        <v>16</v>
      </c>
      <c r="R66" s="89">
        <v>12</v>
      </c>
      <c r="S66" s="89">
        <v>150</v>
      </c>
      <c r="T66" s="89">
        <v>48</v>
      </c>
      <c r="U66" s="89">
        <v>4</v>
      </c>
      <c r="V66" s="89">
        <v>95</v>
      </c>
      <c r="W66" s="89">
        <v>0</v>
      </c>
      <c r="X66" s="89">
        <v>1</v>
      </c>
      <c r="Y66" s="89">
        <v>53</v>
      </c>
      <c r="Z66" s="89">
        <v>41</v>
      </c>
      <c r="AA66" s="89">
        <v>0</v>
      </c>
      <c r="AB66" s="89">
        <v>39</v>
      </c>
      <c r="AC66" s="89">
        <v>7</v>
      </c>
      <c r="AD66" s="89">
        <v>0</v>
      </c>
      <c r="AE66" s="89">
        <v>12</v>
      </c>
      <c r="AF66" s="89">
        <v>8</v>
      </c>
      <c r="AG66" s="89">
        <v>12</v>
      </c>
      <c r="AH66" s="89">
        <v>263</v>
      </c>
      <c r="AI66" s="89">
        <v>14</v>
      </c>
      <c r="AJ66" s="89">
        <v>8</v>
      </c>
      <c r="AK66" s="89">
        <v>210</v>
      </c>
      <c r="AL66" s="89">
        <v>31</v>
      </c>
      <c r="AM66" s="89">
        <v>0</v>
      </c>
      <c r="AN66" s="89">
        <v>56</v>
      </c>
      <c r="AO66" s="89">
        <v>0</v>
      </c>
      <c r="AP66" s="89">
        <v>4</v>
      </c>
      <c r="AQ66" s="89">
        <v>37</v>
      </c>
      <c r="AR66" s="89">
        <v>15</v>
      </c>
      <c r="AS66" s="89">
        <v>0</v>
      </c>
      <c r="AT66" s="89">
        <v>3</v>
      </c>
      <c r="AU66" s="89">
        <v>0</v>
      </c>
      <c r="AV66" s="89">
        <v>0</v>
      </c>
      <c r="AW66" s="89">
        <v>2</v>
      </c>
      <c r="AX66" s="89">
        <v>1</v>
      </c>
      <c r="AY66" s="89">
        <v>0</v>
      </c>
    </row>
    <row r="67" spans="1:51" ht="16.5" thickBot="1" x14ac:dyDescent="0.3">
      <c r="A67" s="101"/>
      <c r="B67" s="101"/>
      <c r="C67" s="104"/>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row>
    <row r="68" spans="1:51" x14ac:dyDescent="0.25">
      <c r="A68" s="101"/>
      <c r="B68" s="101"/>
      <c r="C68" s="11" t="s">
        <v>62</v>
      </c>
      <c r="D68" s="89" t="s">
        <v>486</v>
      </c>
      <c r="E68" s="89" t="s">
        <v>487</v>
      </c>
      <c r="F68" s="89" t="s">
        <v>488</v>
      </c>
      <c r="G68" s="89" t="s">
        <v>489</v>
      </c>
      <c r="H68" s="89" t="s">
        <v>490</v>
      </c>
      <c r="I68" s="89" t="s">
        <v>491</v>
      </c>
      <c r="J68" s="89" t="s">
        <v>492</v>
      </c>
      <c r="K68" s="89" t="s">
        <v>493</v>
      </c>
      <c r="L68" s="89" t="s">
        <v>494</v>
      </c>
      <c r="M68" s="89" t="s">
        <v>495</v>
      </c>
      <c r="N68" s="89" t="s">
        <v>496</v>
      </c>
      <c r="O68" s="89" t="s">
        <v>77</v>
      </c>
      <c r="P68" s="89" t="s">
        <v>497</v>
      </c>
      <c r="Q68" s="89" t="s">
        <v>498</v>
      </c>
      <c r="R68" s="89" t="s">
        <v>395</v>
      </c>
      <c r="S68" s="89" t="s">
        <v>499</v>
      </c>
      <c r="T68" s="89" t="s">
        <v>500</v>
      </c>
      <c r="U68" s="89" t="s">
        <v>501</v>
      </c>
      <c r="V68" s="89" t="s">
        <v>502</v>
      </c>
      <c r="W68" s="89">
        <v>0</v>
      </c>
      <c r="X68" s="89" t="s">
        <v>503</v>
      </c>
      <c r="Y68" s="89" t="s">
        <v>504</v>
      </c>
      <c r="Z68" s="89" t="s">
        <v>505</v>
      </c>
      <c r="AA68" s="89">
        <v>0</v>
      </c>
      <c r="AB68" s="89" t="s">
        <v>506</v>
      </c>
      <c r="AC68" s="89" t="s">
        <v>507</v>
      </c>
      <c r="AD68" s="89">
        <v>0</v>
      </c>
      <c r="AE68" s="89" t="s">
        <v>508</v>
      </c>
      <c r="AF68" s="89" t="s">
        <v>224</v>
      </c>
      <c r="AG68" s="89" t="s">
        <v>509</v>
      </c>
      <c r="AH68" s="89" t="s">
        <v>510</v>
      </c>
      <c r="AI68" s="89" t="s">
        <v>511</v>
      </c>
      <c r="AJ68" s="89" t="s">
        <v>512</v>
      </c>
      <c r="AK68" s="89" t="s">
        <v>513</v>
      </c>
      <c r="AL68" s="89" t="s">
        <v>514</v>
      </c>
      <c r="AM68" s="89">
        <v>0</v>
      </c>
      <c r="AN68" s="89" t="s">
        <v>515</v>
      </c>
      <c r="AO68" s="89">
        <v>0</v>
      </c>
      <c r="AP68" s="89" t="s">
        <v>516</v>
      </c>
      <c r="AQ68" s="89" t="s">
        <v>517</v>
      </c>
      <c r="AR68" s="89" t="s">
        <v>518</v>
      </c>
      <c r="AS68" s="89">
        <v>0</v>
      </c>
      <c r="AT68" s="89" t="s">
        <v>519</v>
      </c>
      <c r="AU68" s="89">
        <v>0</v>
      </c>
      <c r="AV68" s="89">
        <v>0</v>
      </c>
      <c r="AW68" s="89" t="s">
        <v>520</v>
      </c>
      <c r="AX68" s="89" t="s">
        <v>521</v>
      </c>
      <c r="AY68" s="89">
        <v>0</v>
      </c>
    </row>
    <row r="69" spans="1:51" ht="16.5" thickBot="1" x14ac:dyDescent="0.3">
      <c r="A69" s="102"/>
      <c r="B69" s="102"/>
      <c r="C69" s="24" t="s">
        <v>63</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row>
    <row r="70" spans="1:51" x14ac:dyDescent="0.25">
      <c r="A70" s="100">
        <v>17</v>
      </c>
      <c r="B70" s="100" t="s">
        <v>522</v>
      </c>
      <c r="C70" s="103" t="s">
        <v>61</v>
      </c>
      <c r="D70" s="89">
        <v>579</v>
      </c>
      <c r="E70" s="89">
        <v>17</v>
      </c>
      <c r="F70" s="89">
        <v>33</v>
      </c>
      <c r="G70" s="89">
        <v>301</v>
      </c>
      <c r="H70" s="89">
        <v>186</v>
      </c>
      <c r="I70" s="89">
        <v>42</v>
      </c>
      <c r="J70" s="89">
        <v>116</v>
      </c>
      <c r="K70" s="89">
        <v>7</v>
      </c>
      <c r="L70" s="89">
        <v>12</v>
      </c>
      <c r="M70" s="89">
        <v>69</v>
      </c>
      <c r="N70" s="89">
        <v>25</v>
      </c>
      <c r="O70" s="89">
        <v>3</v>
      </c>
      <c r="P70" s="89">
        <v>37</v>
      </c>
      <c r="Q70" s="89">
        <v>3</v>
      </c>
      <c r="R70" s="89">
        <v>5</v>
      </c>
      <c r="S70" s="89">
        <v>25</v>
      </c>
      <c r="T70" s="89">
        <v>3</v>
      </c>
      <c r="U70" s="89">
        <v>1</v>
      </c>
      <c r="V70" s="89">
        <v>52</v>
      </c>
      <c r="W70" s="89">
        <v>2</v>
      </c>
      <c r="X70" s="89">
        <v>6</v>
      </c>
      <c r="Y70" s="89">
        <v>20</v>
      </c>
      <c r="Z70" s="89">
        <v>17</v>
      </c>
      <c r="AA70" s="89">
        <v>7</v>
      </c>
      <c r="AB70" s="89">
        <v>6</v>
      </c>
      <c r="AC70" s="89">
        <v>0</v>
      </c>
      <c r="AD70" s="89">
        <v>0</v>
      </c>
      <c r="AE70" s="89">
        <v>3</v>
      </c>
      <c r="AF70" s="89">
        <v>2</v>
      </c>
      <c r="AG70" s="89">
        <v>1</v>
      </c>
      <c r="AH70" s="89">
        <v>123</v>
      </c>
      <c r="AI70" s="89">
        <v>6</v>
      </c>
      <c r="AJ70" s="89">
        <v>2</v>
      </c>
      <c r="AK70" s="89">
        <v>74</v>
      </c>
      <c r="AL70" s="89">
        <v>33</v>
      </c>
      <c r="AM70" s="89">
        <v>8</v>
      </c>
      <c r="AN70" s="89">
        <v>5</v>
      </c>
      <c r="AO70" s="89">
        <v>2</v>
      </c>
      <c r="AP70" s="89">
        <v>0</v>
      </c>
      <c r="AQ70" s="89">
        <v>2</v>
      </c>
      <c r="AR70" s="89">
        <v>0</v>
      </c>
      <c r="AS70" s="89">
        <v>1</v>
      </c>
      <c r="AT70" s="89">
        <v>0</v>
      </c>
      <c r="AU70" s="89">
        <v>0</v>
      </c>
      <c r="AV70" s="89">
        <v>0</v>
      </c>
      <c r="AW70" s="89">
        <v>0</v>
      </c>
      <c r="AX70" s="89">
        <v>0</v>
      </c>
      <c r="AY70" s="89">
        <v>0</v>
      </c>
    </row>
    <row r="71" spans="1:51" ht="16.5" thickBot="1" x14ac:dyDescent="0.3">
      <c r="A71" s="101"/>
      <c r="B71" s="101"/>
      <c r="C71" s="104"/>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row>
    <row r="72" spans="1:51" x14ac:dyDescent="0.25">
      <c r="A72" s="101"/>
      <c r="B72" s="101"/>
      <c r="C72" s="11" t="s">
        <v>62</v>
      </c>
      <c r="D72" s="89" t="s">
        <v>523</v>
      </c>
      <c r="E72" s="89" t="s">
        <v>524</v>
      </c>
      <c r="F72" s="89" t="s">
        <v>525</v>
      </c>
      <c r="G72" s="89" t="s">
        <v>526</v>
      </c>
      <c r="H72" s="89" t="s">
        <v>527</v>
      </c>
      <c r="I72" s="89" t="s">
        <v>528</v>
      </c>
      <c r="J72" s="89" t="s">
        <v>529</v>
      </c>
      <c r="K72" s="89" t="s">
        <v>530</v>
      </c>
      <c r="L72" s="89" t="s">
        <v>477</v>
      </c>
      <c r="M72" s="89" t="s">
        <v>531</v>
      </c>
      <c r="N72" s="89" t="s">
        <v>532</v>
      </c>
      <c r="O72" s="89" t="s">
        <v>533</v>
      </c>
      <c r="P72" s="89" t="s">
        <v>534</v>
      </c>
      <c r="Q72" s="89" t="s">
        <v>535</v>
      </c>
      <c r="R72" s="89" t="s">
        <v>536</v>
      </c>
      <c r="S72" s="89" t="s">
        <v>537</v>
      </c>
      <c r="T72" s="89" t="s">
        <v>538</v>
      </c>
      <c r="U72" s="89" t="s">
        <v>179</v>
      </c>
      <c r="V72" s="89" t="s">
        <v>539</v>
      </c>
      <c r="W72" s="89" t="s">
        <v>540</v>
      </c>
      <c r="X72" s="89" t="s">
        <v>541</v>
      </c>
      <c r="Y72" s="89" t="s">
        <v>542</v>
      </c>
      <c r="Z72" s="89" t="s">
        <v>543</v>
      </c>
      <c r="AA72" s="89" t="s">
        <v>544</v>
      </c>
      <c r="AB72" s="89" t="s">
        <v>545</v>
      </c>
      <c r="AC72" s="89">
        <v>0</v>
      </c>
      <c r="AD72" s="89">
        <v>0</v>
      </c>
      <c r="AE72" s="89" t="s">
        <v>546</v>
      </c>
      <c r="AF72" s="89" t="s">
        <v>547</v>
      </c>
      <c r="AG72" s="89" t="s">
        <v>548</v>
      </c>
      <c r="AH72" s="89" t="s">
        <v>549</v>
      </c>
      <c r="AI72" s="89" t="s">
        <v>550</v>
      </c>
      <c r="AJ72" s="89" t="s">
        <v>551</v>
      </c>
      <c r="AK72" s="89" t="s">
        <v>552</v>
      </c>
      <c r="AL72" s="89" t="s">
        <v>553</v>
      </c>
      <c r="AM72" s="89" t="s">
        <v>554</v>
      </c>
      <c r="AN72" s="89" t="s">
        <v>555</v>
      </c>
      <c r="AO72" s="89" t="s">
        <v>556</v>
      </c>
      <c r="AP72" s="89">
        <v>0</v>
      </c>
      <c r="AQ72" s="89" t="s">
        <v>557</v>
      </c>
      <c r="AR72" s="89">
        <v>0</v>
      </c>
      <c r="AS72" s="89" t="s">
        <v>558</v>
      </c>
      <c r="AT72" s="89">
        <v>0</v>
      </c>
      <c r="AU72" s="89">
        <v>0</v>
      </c>
      <c r="AV72" s="89">
        <v>0</v>
      </c>
      <c r="AW72" s="89">
        <v>0</v>
      </c>
      <c r="AX72" s="89">
        <v>0</v>
      </c>
      <c r="AY72" s="89">
        <v>0</v>
      </c>
    </row>
    <row r="73" spans="1:51" ht="16.5" thickBot="1" x14ac:dyDescent="0.3">
      <c r="A73" s="102"/>
      <c r="B73" s="102"/>
      <c r="C73" s="24" t="s">
        <v>63</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row>
    <row r="74" spans="1:51" x14ac:dyDescent="0.25">
      <c r="A74" s="100">
        <v>18</v>
      </c>
      <c r="B74" s="100" t="s">
        <v>559</v>
      </c>
      <c r="C74" s="103" t="s">
        <v>61</v>
      </c>
      <c r="D74" s="89">
        <v>1310</v>
      </c>
      <c r="E74" s="89">
        <v>67</v>
      </c>
      <c r="F74" s="89">
        <v>24</v>
      </c>
      <c r="G74" s="89">
        <v>654</v>
      </c>
      <c r="H74" s="89">
        <v>527</v>
      </c>
      <c r="I74" s="89">
        <v>38</v>
      </c>
      <c r="J74" s="89">
        <v>197</v>
      </c>
      <c r="K74" s="89">
        <v>23</v>
      </c>
      <c r="L74" s="89">
        <v>21</v>
      </c>
      <c r="M74" s="89">
        <v>114</v>
      </c>
      <c r="N74" s="89">
        <v>38</v>
      </c>
      <c r="O74" s="89">
        <v>1</v>
      </c>
      <c r="P74" s="89">
        <v>170</v>
      </c>
      <c r="Q74" s="89">
        <v>26</v>
      </c>
      <c r="R74" s="89">
        <v>12</v>
      </c>
      <c r="S74" s="89">
        <v>97</v>
      </c>
      <c r="T74" s="89">
        <v>35</v>
      </c>
      <c r="U74" s="89">
        <v>0</v>
      </c>
      <c r="V74" s="89">
        <v>402</v>
      </c>
      <c r="W74" s="89">
        <v>25</v>
      </c>
      <c r="X74" s="89">
        <v>9</v>
      </c>
      <c r="Y74" s="89">
        <v>225</v>
      </c>
      <c r="Z74" s="89">
        <v>130</v>
      </c>
      <c r="AA74" s="89">
        <v>13</v>
      </c>
      <c r="AB74" s="89">
        <v>43</v>
      </c>
      <c r="AC74" s="89">
        <v>1</v>
      </c>
      <c r="AD74" s="89">
        <v>0</v>
      </c>
      <c r="AE74" s="89">
        <v>25</v>
      </c>
      <c r="AF74" s="89">
        <v>15</v>
      </c>
      <c r="AG74" s="89">
        <v>2</v>
      </c>
      <c r="AH74" s="89">
        <v>366</v>
      </c>
      <c r="AI74" s="89">
        <v>45</v>
      </c>
      <c r="AJ74" s="89">
        <v>19</v>
      </c>
      <c r="AK74" s="89">
        <v>208</v>
      </c>
      <c r="AL74" s="89">
        <v>87</v>
      </c>
      <c r="AM74" s="89">
        <v>7</v>
      </c>
      <c r="AN74" s="89">
        <v>398</v>
      </c>
      <c r="AO74" s="89">
        <v>38</v>
      </c>
      <c r="AP74" s="89">
        <v>18</v>
      </c>
      <c r="AQ74" s="89">
        <v>219</v>
      </c>
      <c r="AR74" s="89">
        <v>114</v>
      </c>
      <c r="AS74" s="89">
        <v>9</v>
      </c>
      <c r="AT74" s="89">
        <v>4</v>
      </c>
      <c r="AU74" s="89">
        <v>2</v>
      </c>
      <c r="AV74" s="89">
        <v>0</v>
      </c>
      <c r="AW74" s="89">
        <v>2</v>
      </c>
      <c r="AX74" s="89">
        <v>0</v>
      </c>
      <c r="AY74" s="89">
        <v>0</v>
      </c>
    </row>
    <row r="75" spans="1:51" ht="16.5" thickBot="1" x14ac:dyDescent="0.3">
      <c r="A75" s="101"/>
      <c r="B75" s="101"/>
      <c r="C75" s="104"/>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row>
    <row r="76" spans="1:51" x14ac:dyDescent="0.25">
      <c r="A76" s="101"/>
      <c r="B76" s="101"/>
      <c r="C76" s="11" t="s">
        <v>62</v>
      </c>
      <c r="D76" s="89" t="s">
        <v>560</v>
      </c>
      <c r="E76" s="89" t="s">
        <v>561</v>
      </c>
      <c r="F76" s="89" t="s">
        <v>562</v>
      </c>
      <c r="G76" s="89" t="s">
        <v>563</v>
      </c>
      <c r="H76" s="89" t="s">
        <v>564</v>
      </c>
      <c r="I76" s="89" t="s">
        <v>565</v>
      </c>
      <c r="J76" s="89" t="s">
        <v>566</v>
      </c>
      <c r="K76" s="89" t="s">
        <v>567</v>
      </c>
      <c r="L76" s="89" t="s">
        <v>568</v>
      </c>
      <c r="M76" s="89" t="s">
        <v>569</v>
      </c>
      <c r="N76" s="89" t="s">
        <v>570</v>
      </c>
      <c r="O76" s="89" t="s">
        <v>299</v>
      </c>
      <c r="P76" s="89" t="s">
        <v>571</v>
      </c>
      <c r="Q76" s="89" t="s">
        <v>572</v>
      </c>
      <c r="R76" s="89" t="s">
        <v>573</v>
      </c>
      <c r="S76" s="89" t="s">
        <v>574</v>
      </c>
      <c r="T76" s="89" t="s">
        <v>575</v>
      </c>
      <c r="U76" s="89">
        <v>0</v>
      </c>
      <c r="V76" s="89" t="s">
        <v>576</v>
      </c>
      <c r="W76" s="89" t="s">
        <v>577</v>
      </c>
      <c r="X76" s="89" t="s">
        <v>578</v>
      </c>
      <c r="Y76" s="89" t="s">
        <v>579</v>
      </c>
      <c r="Z76" s="89" t="s">
        <v>580</v>
      </c>
      <c r="AA76" s="89" t="s">
        <v>581</v>
      </c>
      <c r="AB76" s="89" t="s">
        <v>582</v>
      </c>
      <c r="AC76" s="89" t="s">
        <v>410</v>
      </c>
      <c r="AD76" s="89">
        <v>0</v>
      </c>
      <c r="AE76" s="89" t="s">
        <v>477</v>
      </c>
      <c r="AF76" s="89" t="s">
        <v>583</v>
      </c>
      <c r="AG76" s="89" t="s">
        <v>584</v>
      </c>
      <c r="AH76" s="89" t="s">
        <v>585</v>
      </c>
      <c r="AI76" s="89" t="s">
        <v>586</v>
      </c>
      <c r="AJ76" s="89" t="s">
        <v>587</v>
      </c>
      <c r="AK76" s="89" t="s">
        <v>588</v>
      </c>
      <c r="AL76" s="89" t="s">
        <v>589</v>
      </c>
      <c r="AM76" s="89" t="s">
        <v>406</v>
      </c>
      <c r="AN76" s="89" t="s">
        <v>590</v>
      </c>
      <c r="AO76" s="89" t="s">
        <v>591</v>
      </c>
      <c r="AP76" s="89" t="s">
        <v>464</v>
      </c>
      <c r="AQ76" s="89" t="s">
        <v>592</v>
      </c>
      <c r="AR76" s="89" t="s">
        <v>359</v>
      </c>
      <c r="AS76" s="89" t="s">
        <v>474</v>
      </c>
      <c r="AT76" s="89" t="s">
        <v>299</v>
      </c>
      <c r="AU76" s="89">
        <v>0</v>
      </c>
      <c r="AV76" s="89">
        <v>0</v>
      </c>
      <c r="AW76" s="89" t="s">
        <v>299</v>
      </c>
      <c r="AX76" s="89">
        <v>0</v>
      </c>
      <c r="AY76" s="89">
        <v>0</v>
      </c>
    </row>
    <row r="77" spans="1:51" ht="16.5" thickBot="1" x14ac:dyDescent="0.3">
      <c r="A77" s="102"/>
      <c r="B77" s="102"/>
      <c r="C77" s="24" t="s">
        <v>63</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row>
    <row r="78" spans="1:51" x14ac:dyDescent="0.25">
      <c r="A78" s="100">
        <v>19</v>
      </c>
      <c r="B78" s="100" t="s">
        <v>593</v>
      </c>
      <c r="C78" s="103" t="s">
        <v>61</v>
      </c>
      <c r="D78" s="89">
        <v>1346</v>
      </c>
      <c r="E78" s="89">
        <v>69</v>
      </c>
      <c r="F78" s="89">
        <v>24</v>
      </c>
      <c r="G78" s="89">
        <v>564</v>
      </c>
      <c r="H78" s="89">
        <v>608</v>
      </c>
      <c r="I78" s="89">
        <v>81</v>
      </c>
      <c r="J78" s="89">
        <v>80</v>
      </c>
      <c r="K78" s="89">
        <v>9</v>
      </c>
      <c r="L78" s="89">
        <v>24</v>
      </c>
      <c r="M78" s="89">
        <v>36</v>
      </c>
      <c r="N78" s="89">
        <v>11</v>
      </c>
      <c r="O78" s="89">
        <v>0</v>
      </c>
      <c r="P78" s="89">
        <v>68</v>
      </c>
      <c r="Q78" s="89">
        <v>6</v>
      </c>
      <c r="R78" s="89">
        <v>19</v>
      </c>
      <c r="S78" s="89">
        <v>33</v>
      </c>
      <c r="T78" s="89">
        <v>10</v>
      </c>
      <c r="U78" s="89">
        <v>0</v>
      </c>
      <c r="V78" s="89">
        <v>0</v>
      </c>
      <c r="W78" s="89">
        <v>0</v>
      </c>
      <c r="X78" s="89">
        <v>0</v>
      </c>
      <c r="Y78" s="89">
        <v>0</v>
      </c>
      <c r="Z78" s="89">
        <v>0</v>
      </c>
      <c r="AA78" s="89">
        <v>0</v>
      </c>
      <c r="AB78" s="89">
        <v>0</v>
      </c>
      <c r="AC78" s="89">
        <v>0</v>
      </c>
      <c r="AD78" s="89">
        <v>0</v>
      </c>
      <c r="AE78" s="89">
        <v>0</v>
      </c>
      <c r="AF78" s="89">
        <v>0</v>
      </c>
      <c r="AG78" s="89">
        <v>0</v>
      </c>
      <c r="AH78" s="89">
        <v>68</v>
      </c>
      <c r="AI78" s="89">
        <v>6</v>
      </c>
      <c r="AJ78" s="89">
        <v>19</v>
      </c>
      <c r="AK78" s="89">
        <v>33</v>
      </c>
      <c r="AL78" s="89">
        <v>10</v>
      </c>
      <c r="AM78" s="89">
        <v>0</v>
      </c>
      <c r="AN78" s="89">
        <v>1</v>
      </c>
      <c r="AO78" s="89">
        <v>1</v>
      </c>
      <c r="AP78" s="89">
        <v>0</v>
      </c>
      <c r="AQ78" s="89">
        <v>0</v>
      </c>
      <c r="AR78" s="89">
        <v>0</v>
      </c>
      <c r="AS78" s="89">
        <v>0</v>
      </c>
      <c r="AT78" s="89">
        <v>0</v>
      </c>
      <c r="AU78" s="89">
        <v>0</v>
      </c>
      <c r="AV78" s="89">
        <v>0</v>
      </c>
      <c r="AW78" s="89">
        <v>0</v>
      </c>
      <c r="AX78" s="89">
        <v>0</v>
      </c>
      <c r="AY78" s="89">
        <v>0</v>
      </c>
    </row>
    <row r="79" spans="1:51" ht="16.5" thickBot="1" x14ac:dyDescent="0.3">
      <c r="A79" s="101"/>
      <c r="B79" s="101"/>
      <c r="C79" s="104"/>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row>
    <row r="80" spans="1:51" x14ac:dyDescent="0.25">
      <c r="A80" s="101"/>
      <c r="B80" s="101"/>
      <c r="C80" s="11" t="s">
        <v>62</v>
      </c>
      <c r="D80" s="89" t="s">
        <v>594</v>
      </c>
      <c r="E80" s="89" t="s">
        <v>595</v>
      </c>
      <c r="F80" s="89" t="s">
        <v>596</v>
      </c>
      <c r="G80" s="89" t="s">
        <v>597</v>
      </c>
      <c r="H80" s="89" t="s">
        <v>598</v>
      </c>
      <c r="I80" s="89" t="s">
        <v>599</v>
      </c>
      <c r="J80" s="89" t="s">
        <v>600</v>
      </c>
      <c r="K80" s="89" t="s">
        <v>601</v>
      </c>
      <c r="L80" s="89" t="s">
        <v>602</v>
      </c>
      <c r="M80" s="89" t="s">
        <v>603</v>
      </c>
      <c r="N80" s="89" t="s">
        <v>604</v>
      </c>
      <c r="O80" s="89">
        <v>0</v>
      </c>
      <c r="P80" s="89">
        <v>32</v>
      </c>
      <c r="Q80" s="89" t="s">
        <v>605</v>
      </c>
      <c r="R80" s="89" t="s">
        <v>606</v>
      </c>
      <c r="S80" s="89" t="s">
        <v>607</v>
      </c>
      <c r="T80" s="89" t="s">
        <v>304</v>
      </c>
      <c r="U80" s="89">
        <v>0</v>
      </c>
      <c r="V80" s="89">
        <v>0</v>
      </c>
      <c r="W80" s="89">
        <v>0</v>
      </c>
      <c r="X80" s="89">
        <v>0</v>
      </c>
      <c r="Y80" s="89">
        <v>0</v>
      </c>
      <c r="Z80" s="89">
        <v>0</v>
      </c>
      <c r="AA80" s="89">
        <v>0</v>
      </c>
      <c r="AB80" s="89">
        <v>0</v>
      </c>
      <c r="AC80" s="89">
        <v>0</v>
      </c>
      <c r="AD80" s="89">
        <v>0</v>
      </c>
      <c r="AE80" s="89">
        <v>0</v>
      </c>
      <c r="AF80" s="89">
        <v>0</v>
      </c>
      <c r="AG80" s="89">
        <v>0</v>
      </c>
      <c r="AH80" s="89">
        <v>32</v>
      </c>
      <c r="AI80" s="89" t="s">
        <v>605</v>
      </c>
      <c r="AJ80" s="89" t="s">
        <v>606</v>
      </c>
      <c r="AK80" s="89" t="s">
        <v>607</v>
      </c>
      <c r="AL80" s="89" t="s">
        <v>304</v>
      </c>
      <c r="AM80" s="89">
        <v>0</v>
      </c>
      <c r="AN80" s="89" t="s">
        <v>402</v>
      </c>
      <c r="AO80" s="89" t="s">
        <v>402</v>
      </c>
      <c r="AP80" s="89">
        <v>0</v>
      </c>
      <c r="AQ80" s="89">
        <v>0</v>
      </c>
      <c r="AR80" s="89">
        <v>0</v>
      </c>
      <c r="AS80" s="89">
        <v>0</v>
      </c>
      <c r="AT80" s="89">
        <v>0</v>
      </c>
      <c r="AU80" s="89">
        <v>0</v>
      </c>
      <c r="AV80" s="89">
        <v>0</v>
      </c>
      <c r="AW80" s="89">
        <v>0</v>
      </c>
      <c r="AX80" s="89">
        <v>0</v>
      </c>
      <c r="AY80" s="89">
        <v>0</v>
      </c>
    </row>
    <row r="81" spans="1:51" ht="16.5" thickBot="1" x14ac:dyDescent="0.3">
      <c r="A81" s="102"/>
      <c r="B81" s="102"/>
      <c r="C81" s="24" t="s">
        <v>63</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row>
    <row r="82" spans="1:51" ht="16.5" thickBot="1" x14ac:dyDescent="0.3">
      <c r="A82" s="100">
        <v>20</v>
      </c>
      <c r="B82" s="100" t="s">
        <v>608</v>
      </c>
      <c r="C82" s="24" t="s">
        <v>61</v>
      </c>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8"/>
    </row>
    <row r="83" spans="1:51" x14ac:dyDescent="0.25">
      <c r="A83" s="101"/>
      <c r="B83" s="101"/>
      <c r="C83" s="11" t="s">
        <v>62</v>
      </c>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row>
    <row r="84" spans="1:51" ht="16.5" thickBot="1" x14ac:dyDescent="0.3">
      <c r="A84" s="102"/>
      <c r="B84" s="102"/>
      <c r="C84" s="24" t="s">
        <v>63</v>
      </c>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row>
    <row r="85" spans="1:51" x14ac:dyDescent="0.25">
      <c r="A85" s="100">
        <v>21</v>
      </c>
      <c r="B85" s="100" t="s">
        <v>609</v>
      </c>
      <c r="C85" s="103" t="s">
        <v>61</v>
      </c>
      <c r="D85" s="117">
        <v>1212</v>
      </c>
      <c r="E85" s="117">
        <v>26</v>
      </c>
      <c r="F85" s="117">
        <v>23</v>
      </c>
      <c r="G85" s="117">
        <v>579</v>
      </c>
      <c r="H85" s="117">
        <v>520</v>
      </c>
      <c r="I85" s="117">
        <v>64</v>
      </c>
      <c r="J85" s="117">
        <v>164</v>
      </c>
      <c r="K85" s="117">
        <v>2</v>
      </c>
      <c r="L85" s="117">
        <v>14</v>
      </c>
      <c r="M85" s="117">
        <v>108</v>
      </c>
      <c r="N85" s="117">
        <v>38</v>
      </c>
      <c r="O85" s="117">
        <v>2</v>
      </c>
      <c r="P85" s="117">
        <v>148</v>
      </c>
      <c r="Q85" s="117">
        <v>2</v>
      </c>
      <c r="R85" s="117">
        <v>6</v>
      </c>
      <c r="S85" s="117">
        <v>101</v>
      </c>
      <c r="T85" s="117">
        <v>37</v>
      </c>
      <c r="U85" s="117">
        <v>2</v>
      </c>
      <c r="V85" s="117">
        <v>229</v>
      </c>
      <c r="W85" s="117">
        <v>0</v>
      </c>
      <c r="X85" s="117">
        <v>2</v>
      </c>
      <c r="Y85" s="117">
        <v>128</v>
      </c>
      <c r="Z85" s="117">
        <v>93</v>
      </c>
      <c r="AA85" s="117">
        <v>6</v>
      </c>
      <c r="AB85" s="117">
        <v>31</v>
      </c>
      <c r="AC85" s="117">
        <v>0</v>
      </c>
      <c r="AD85" s="117">
        <v>1</v>
      </c>
      <c r="AE85" s="117">
        <v>18</v>
      </c>
      <c r="AF85" s="117">
        <v>11</v>
      </c>
      <c r="AG85" s="117">
        <v>1</v>
      </c>
      <c r="AH85" s="117">
        <v>409</v>
      </c>
      <c r="AI85" s="117">
        <v>2</v>
      </c>
      <c r="AJ85" s="117">
        <v>5</v>
      </c>
      <c r="AK85" s="117">
        <v>233</v>
      </c>
      <c r="AL85" s="117">
        <v>160</v>
      </c>
      <c r="AM85" s="117">
        <v>9</v>
      </c>
      <c r="AN85" s="117">
        <v>400</v>
      </c>
      <c r="AO85" s="117">
        <v>2</v>
      </c>
      <c r="AP85" s="117">
        <v>4</v>
      </c>
      <c r="AQ85" s="117">
        <v>221</v>
      </c>
      <c r="AR85" s="117">
        <v>161</v>
      </c>
      <c r="AS85" s="117">
        <v>12</v>
      </c>
      <c r="AT85" s="117">
        <v>1</v>
      </c>
      <c r="AU85" s="117">
        <v>0</v>
      </c>
      <c r="AV85" s="117">
        <v>0</v>
      </c>
      <c r="AW85" s="117">
        <v>1</v>
      </c>
      <c r="AX85" s="117">
        <v>0</v>
      </c>
      <c r="AY85" s="117">
        <v>0</v>
      </c>
    </row>
    <row r="86" spans="1:51" ht="16.5" thickBot="1" x14ac:dyDescent="0.3">
      <c r="A86" s="101"/>
      <c r="B86" s="101"/>
      <c r="C86" s="104"/>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row>
    <row r="87" spans="1:51" x14ac:dyDescent="0.25">
      <c r="A87" s="101"/>
      <c r="B87" s="101"/>
      <c r="C87" s="11" t="s">
        <v>62</v>
      </c>
      <c r="D87" s="117" t="s">
        <v>610</v>
      </c>
      <c r="E87" s="117" t="s">
        <v>611</v>
      </c>
      <c r="F87" s="117" t="s">
        <v>612</v>
      </c>
      <c r="G87" s="117" t="s">
        <v>613</v>
      </c>
      <c r="H87" s="117" t="s">
        <v>614</v>
      </c>
      <c r="I87" s="117" t="s">
        <v>615</v>
      </c>
      <c r="J87" s="89" t="s">
        <v>616</v>
      </c>
      <c r="K87" s="117" t="s">
        <v>617</v>
      </c>
      <c r="L87" s="117" t="s">
        <v>618</v>
      </c>
      <c r="M87" s="117" t="s">
        <v>619</v>
      </c>
      <c r="N87" s="117" t="s">
        <v>620</v>
      </c>
      <c r="O87" s="117" t="s">
        <v>133</v>
      </c>
      <c r="P87" s="117" t="s">
        <v>621</v>
      </c>
      <c r="Q87" s="117" t="s">
        <v>617</v>
      </c>
      <c r="R87" s="117" t="s">
        <v>622</v>
      </c>
      <c r="S87" s="117" t="s">
        <v>623</v>
      </c>
      <c r="T87" s="117" t="s">
        <v>624</v>
      </c>
      <c r="U87" s="117" t="s">
        <v>625</v>
      </c>
      <c r="V87" s="117" t="s">
        <v>626</v>
      </c>
      <c r="W87" s="117">
        <v>0</v>
      </c>
      <c r="X87" s="117" t="s">
        <v>627</v>
      </c>
      <c r="Y87" s="117" t="s">
        <v>628</v>
      </c>
      <c r="Z87" s="117" t="s">
        <v>629</v>
      </c>
      <c r="AA87" s="117" t="s">
        <v>630</v>
      </c>
      <c r="AB87" s="117" t="s">
        <v>631</v>
      </c>
      <c r="AC87" s="117">
        <v>0</v>
      </c>
      <c r="AD87" s="117" t="s">
        <v>632</v>
      </c>
      <c r="AE87" s="117" t="s">
        <v>633</v>
      </c>
      <c r="AF87" s="117" t="s">
        <v>634</v>
      </c>
      <c r="AG87" s="117" t="s">
        <v>299</v>
      </c>
      <c r="AH87" s="117">
        <v>0</v>
      </c>
      <c r="AI87" s="117">
        <v>0</v>
      </c>
      <c r="AJ87" s="117">
        <v>0</v>
      </c>
      <c r="AK87" s="117">
        <v>0</v>
      </c>
      <c r="AL87" s="117">
        <v>0</v>
      </c>
      <c r="AM87" s="117">
        <v>0</v>
      </c>
      <c r="AN87" s="117">
        <v>0</v>
      </c>
      <c r="AO87" s="117">
        <v>0</v>
      </c>
      <c r="AP87" s="117">
        <v>0</v>
      </c>
      <c r="AQ87" s="117">
        <v>0</v>
      </c>
      <c r="AR87" s="117">
        <v>0</v>
      </c>
      <c r="AS87" s="117">
        <v>0</v>
      </c>
      <c r="AT87" s="117">
        <v>0</v>
      </c>
      <c r="AU87" s="117">
        <v>0</v>
      </c>
      <c r="AV87" s="117">
        <v>0</v>
      </c>
      <c r="AW87" s="117">
        <v>0</v>
      </c>
      <c r="AX87" s="117">
        <v>0</v>
      </c>
      <c r="AY87" s="117">
        <v>0</v>
      </c>
    </row>
    <row r="88" spans="1:51" ht="16.5" thickBot="1" x14ac:dyDescent="0.3">
      <c r="A88" s="102"/>
      <c r="B88" s="102"/>
      <c r="C88" s="24" t="s">
        <v>63</v>
      </c>
      <c r="D88" s="118"/>
      <c r="E88" s="118"/>
      <c r="F88" s="118"/>
      <c r="G88" s="118"/>
      <c r="H88" s="118"/>
      <c r="I88" s="118"/>
      <c r="J88" s="90"/>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row>
    <row r="89" spans="1:51" x14ac:dyDescent="0.25">
      <c r="A89" s="100">
        <v>22</v>
      </c>
      <c r="B89" s="100" t="s">
        <v>635</v>
      </c>
      <c r="C89" s="103" t="s">
        <v>61</v>
      </c>
      <c r="D89" s="89">
        <v>1057</v>
      </c>
      <c r="E89" s="89">
        <v>26</v>
      </c>
      <c r="F89" s="89">
        <v>24</v>
      </c>
      <c r="G89" s="89">
        <v>517</v>
      </c>
      <c r="H89" s="89">
        <v>428</v>
      </c>
      <c r="I89" s="89">
        <v>62</v>
      </c>
      <c r="J89" s="89">
        <v>45</v>
      </c>
      <c r="K89" s="89">
        <v>3</v>
      </c>
      <c r="L89" s="89">
        <v>4</v>
      </c>
      <c r="M89" s="89">
        <v>23</v>
      </c>
      <c r="N89" s="89">
        <v>13</v>
      </c>
      <c r="O89" s="89">
        <v>2</v>
      </c>
      <c r="P89" s="89">
        <v>44</v>
      </c>
      <c r="Q89" s="89">
        <v>3</v>
      </c>
      <c r="R89" s="89">
        <v>4</v>
      </c>
      <c r="S89" s="89">
        <v>23</v>
      </c>
      <c r="T89" s="89">
        <v>13</v>
      </c>
      <c r="U89" s="89">
        <v>1</v>
      </c>
      <c r="V89" s="89">
        <v>338</v>
      </c>
      <c r="W89" s="89">
        <v>11</v>
      </c>
      <c r="X89" s="89">
        <v>10</v>
      </c>
      <c r="Y89" s="89">
        <v>194</v>
      </c>
      <c r="Z89" s="89">
        <v>116</v>
      </c>
      <c r="AA89" s="89">
        <v>7</v>
      </c>
      <c r="AB89" s="89">
        <v>38</v>
      </c>
      <c r="AC89" s="89">
        <v>0</v>
      </c>
      <c r="AD89" s="89">
        <v>0</v>
      </c>
      <c r="AE89" s="89">
        <v>27</v>
      </c>
      <c r="AF89" s="89">
        <v>11</v>
      </c>
      <c r="AG89" s="89">
        <v>0</v>
      </c>
      <c r="AH89" s="89">
        <v>58</v>
      </c>
      <c r="AI89" s="89">
        <v>0</v>
      </c>
      <c r="AJ89" s="89">
        <v>2</v>
      </c>
      <c r="AK89" s="89">
        <v>41</v>
      </c>
      <c r="AL89" s="89">
        <v>15</v>
      </c>
      <c r="AM89" s="89">
        <v>0</v>
      </c>
      <c r="AN89" s="89">
        <v>567</v>
      </c>
      <c r="AO89" s="89">
        <v>26</v>
      </c>
      <c r="AP89" s="89">
        <v>24</v>
      </c>
      <c r="AQ89" s="89">
        <v>517</v>
      </c>
      <c r="AR89" s="89">
        <v>0</v>
      </c>
      <c r="AS89" s="89">
        <v>0</v>
      </c>
      <c r="AT89" s="89">
        <v>0</v>
      </c>
      <c r="AU89" s="89">
        <v>0</v>
      </c>
      <c r="AV89" s="89">
        <v>0</v>
      </c>
      <c r="AW89" s="89">
        <v>0</v>
      </c>
      <c r="AX89" s="89">
        <v>0</v>
      </c>
      <c r="AY89" s="89">
        <v>0</v>
      </c>
    </row>
    <row r="90" spans="1:51" ht="16.5" thickBot="1" x14ac:dyDescent="0.3">
      <c r="A90" s="101"/>
      <c r="B90" s="101"/>
      <c r="C90" s="104"/>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row>
    <row r="91" spans="1:51" x14ac:dyDescent="0.25">
      <c r="A91" s="101"/>
      <c r="B91" s="101"/>
      <c r="C91" s="11" t="s">
        <v>62</v>
      </c>
      <c r="D91" s="89" t="s">
        <v>636</v>
      </c>
      <c r="E91" s="89" t="s">
        <v>637</v>
      </c>
      <c r="F91" s="89" t="s">
        <v>638</v>
      </c>
      <c r="G91" s="89" t="s">
        <v>639</v>
      </c>
      <c r="H91" s="89" t="s">
        <v>640</v>
      </c>
      <c r="I91" s="89" t="s">
        <v>641</v>
      </c>
      <c r="J91" s="89" t="s">
        <v>642</v>
      </c>
      <c r="K91" s="89" t="s">
        <v>643</v>
      </c>
      <c r="L91" s="89" t="s">
        <v>644</v>
      </c>
      <c r="M91" s="89" t="s">
        <v>645</v>
      </c>
      <c r="N91" s="89" t="s">
        <v>646</v>
      </c>
      <c r="O91" s="89" t="s">
        <v>647</v>
      </c>
      <c r="P91" s="89" t="s">
        <v>648</v>
      </c>
      <c r="Q91" s="89" t="s">
        <v>643</v>
      </c>
      <c r="R91" s="89" t="s">
        <v>273</v>
      </c>
      <c r="S91" s="89" t="s">
        <v>649</v>
      </c>
      <c r="T91" s="89" t="s">
        <v>650</v>
      </c>
      <c r="U91" s="89" t="s">
        <v>651</v>
      </c>
      <c r="V91" s="89" t="s">
        <v>652</v>
      </c>
      <c r="W91" s="89" t="s">
        <v>653</v>
      </c>
      <c r="X91" s="89" t="s">
        <v>654</v>
      </c>
      <c r="Y91" s="89" t="s">
        <v>655</v>
      </c>
      <c r="Z91" s="89" t="s">
        <v>656</v>
      </c>
      <c r="AA91" s="89" t="s">
        <v>657</v>
      </c>
      <c r="AB91" s="89" t="s">
        <v>658</v>
      </c>
      <c r="AC91" s="89">
        <v>0</v>
      </c>
      <c r="AD91" s="89">
        <v>0</v>
      </c>
      <c r="AE91" s="89" t="s">
        <v>659</v>
      </c>
      <c r="AF91" s="89" t="s">
        <v>617</v>
      </c>
      <c r="AG91" s="89">
        <v>0</v>
      </c>
      <c r="AH91" s="89">
        <v>0</v>
      </c>
      <c r="AI91" s="89">
        <v>0</v>
      </c>
      <c r="AJ91" s="89">
        <v>0</v>
      </c>
      <c r="AK91" s="89">
        <v>0</v>
      </c>
      <c r="AL91" s="89">
        <v>0</v>
      </c>
      <c r="AM91" s="89">
        <v>0</v>
      </c>
      <c r="AN91" s="89">
        <v>0</v>
      </c>
      <c r="AO91" s="89">
        <v>0</v>
      </c>
      <c r="AP91" s="89">
        <v>0</v>
      </c>
      <c r="AQ91" s="89">
        <v>0</v>
      </c>
      <c r="AR91" s="89">
        <v>0</v>
      </c>
      <c r="AS91" s="89">
        <v>0</v>
      </c>
      <c r="AT91" s="89">
        <v>0</v>
      </c>
      <c r="AU91" s="89">
        <v>0</v>
      </c>
      <c r="AV91" s="89">
        <v>0</v>
      </c>
      <c r="AW91" s="89">
        <v>0</v>
      </c>
      <c r="AX91" s="89">
        <v>0</v>
      </c>
      <c r="AY91" s="89">
        <v>0</v>
      </c>
    </row>
    <row r="92" spans="1:51" ht="16.5" thickBot="1" x14ac:dyDescent="0.3">
      <c r="A92" s="110"/>
      <c r="B92" s="110"/>
      <c r="C92" s="24" t="s">
        <v>63</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row>
    <row r="93" spans="1:51" x14ac:dyDescent="0.25">
      <c r="A93" s="111">
        <v>23</v>
      </c>
      <c r="B93" s="111" t="s">
        <v>660</v>
      </c>
      <c r="C93" s="114" t="s">
        <v>61</v>
      </c>
      <c r="D93" s="89">
        <v>1159</v>
      </c>
      <c r="E93" s="89">
        <v>33</v>
      </c>
      <c r="F93" s="89">
        <v>19</v>
      </c>
      <c r="G93" s="89">
        <v>661</v>
      </c>
      <c r="H93" s="89">
        <v>391</v>
      </c>
      <c r="I93" s="89">
        <v>55</v>
      </c>
      <c r="J93" s="89">
        <v>216</v>
      </c>
      <c r="K93" s="89">
        <v>8</v>
      </c>
      <c r="L93" s="89">
        <v>9</v>
      </c>
      <c r="M93" s="89">
        <v>137</v>
      </c>
      <c r="N93" s="89">
        <v>57</v>
      </c>
      <c r="O93" s="89">
        <v>5</v>
      </c>
      <c r="P93" s="89">
        <v>120</v>
      </c>
      <c r="Q93" s="89">
        <v>5</v>
      </c>
      <c r="R93" s="89">
        <v>0</v>
      </c>
      <c r="S93" s="89">
        <v>78</v>
      </c>
      <c r="T93" s="89">
        <v>35</v>
      </c>
      <c r="U93" s="89">
        <v>2</v>
      </c>
      <c r="V93" s="89">
        <v>193</v>
      </c>
      <c r="W93" s="89">
        <v>11</v>
      </c>
      <c r="X93" s="89">
        <v>8</v>
      </c>
      <c r="Y93" s="89">
        <v>112</v>
      </c>
      <c r="Z93" s="89">
        <v>55</v>
      </c>
      <c r="AA93" s="89">
        <v>7</v>
      </c>
      <c r="AB93" s="89">
        <v>39</v>
      </c>
      <c r="AC93" s="89">
        <v>0</v>
      </c>
      <c r="AD93" s="89">
        <v>0</v>
      </c>
      <c r="AE93" s="89">
        <v>18</v>
      </c>
      <c r="AF93" s="89">
        <v>9</v>
      </c>
      <c r="AG93" s="89">
        <v>12</v>
      </c>
      <c r="AH93" s="89">
        <v>61</v>
      </c>
      <c r="AI93" s="89">
        <v>1</v>
      </c>
      <c r="AJ93" s="89">
        <v>3</v>
      </c>
      <c r="AK93" s="89">
        <v>42</v>
      </c>
      <c r="AL93" s="89">
        <v>13</v>
      </c>
      <c r="AM93" s="89">
        <v>2</v>
      </c>
      <c r="AN93" s="89">
        <v>1</v>
      </c>
      <c r="AO93" s="89">
        <v>0</v>
      </c>
      <c r="AP93" s="89">
        <v>0</v>
      </c>
      <c r="AQ93" s="89">
        <v>1</v>
      </c>
      <c r="AR93" s="89">
        <v>0</v>
      </c>
      <c r="AS93" s="89">
        <v>0</v>
      </c>
      <c r="AT93" s="89">
        <v>0</v>
      </c>
      <c r="AU93" s="89">
        <v>0</v>
      </c>
      <c r="AV93" s="89">
        <v>0</v>
      </c>
      <c r="AW93" s="89">
        <v>0</v>
      </c>
      <c r="AX93" s="89">
        <v>0</v>
      </c>
      <c r="AY93" s="89">
        <v>0</v>
      </c>
    </row>
    <row r="94" spans="1:51" ht="16.5" thickBot="1" x14ac:dyDescent="0.3">
      <c r="A94" s="112"/>
      <c r="B94" s="112"/>
      <c r="C94" s="115"/>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row>
    <row r="95" spans="1:51" x14ac:dyDescent="0.25">
      <c r="A95" s="112"/>
      <c r="B95" s="112"/>
      <c r="C95" s="9" t="s">
        <v>62</v>
      </c>
      <c r="D95" s="89" t="s">
        <v>661</v>
      </c>
      <c r="E95" s="89" t="s">
        <v>662</v>
      </c>
      <c r="F95" s="89" t="s">
        <v>663</v>
      </c>
      <c r="G95" s="89" t="s">
        <v>664</v>
      </c>
      <c r="H95" s="89" t="s">
        <v>665</v>
      </c>
      <c r="I95" s="89" t="s">
        <v>666</v>
      </c>
      <c r="J95" s="89" t="s">
        <v>667</v>
      </c>
      <c r="K95" s="89" t="s">
        <v>668</v>
      </c>
      <c r="L95" s="89" t="s">
        <v>669</v>
      </c>
      <c r="M95" s="89" t="s">
        <v>670</v>
      </c>
      <c r="N95" s="89" t="s">
        <v>671</v>
      </c>
      <c r="O95" s="89" t="s">
        <v>672</v>
      </c>
      <c r="P95" s="89" t="s">
        <v>673</v>
      </c>
      <c r="Q95" s="89" t="s">
        <v>674</v>
      </c>
      <c r="R95" s="89">
        <v>0</v>
      </c>
      <c r="S95" s="89" t="s">
        <v>675</v>
      </c>
      <c r="T95" s="89" t="s">
        <v>676</v>
      </c>
      <c r="U95" s="89" t="s">
        <v>406</v>
      </c>
      <c r="V95" s="89" t="s">
        <v>677</v>
      </c>
      <c r="W95" s="89" t="s">
        <v>678</v>
      </c>
      <c r="X95" s="89" t="s">
        <v>679</v>
      </c>
      <c r="Y95" s="89" t="s">
        <v>680</v>
      </c>
      <c r="Z95" s="89" t="s">
        <v>681</v>
      </c>
      <c r="AA95" s="89" t="s">
        <v>682</v>
      </c>
      <c r="AB95" s="89" t="s">
        <v>683</v>
      </c>
      <c r="AC95" s="89">
        <v>0</v>
      </c>
      <c r="AD95" s="89">
        <v>0</v>
      </c>
      <c r="AE95" s="89" t="s">
        <v>684</v>
      </c>
      <c r="AF95" s="89" t="s">
        <v>685</v>
      </c>
      <c r="AG95" s="89" t="s">
        <v>686</v>
      </c>
      <c r="AH95" s="89" t="s">
        <v>687</v>
      </c>
      <c r="AI95" s="89" t="s">
        <v>688</v>
      </c>
      <c r="AJ95" s="89" t="s">
        <v>689</v>
      </c>
      <c r="AK95" s="89" t="s">
        <v>690</v>
      </c>
      <c r="AL95" s="89" t="s">
        <v>691</v>
      </c>
      <c r="AM95" s="89" t="s">
        <v>179</v>
      </c>
      <c r="AN95" s="89" t="s">
        <v>692</v>
      </c>
      <c r="AO95" s="89">
        <v>0</v>
      </c>
      <c r="AP95" s="89">
        <v>0</v>
      </c>
      <c r="AQ95" s="89" t="s">
        <v>692</v>
      </c>
      <c r="AR95" s="89">
        <v>0</v>
      </c>
      <c r="AS95" s="89">
        <v>0</v>
      </c>
      <c r="AT95" s="89">
        <v>0</v>
      </c>
      <c r="AU95" s="89">
        <v>0</v>
      </c>
      <c r="AV95" s="89">
        <v>0</v>
      </c>
      <c r="AW95" s="89">
        <v>0</v>
      </c>
      <c r="AX95" s="89">
        <v>0</v>
      </c>
      <c r="AY95" s="89">
        <v>0</v>
      </c>
    </row>
    <row r="96" spans="1:51" ht="16.5" thickBot="1" x14ac:dyDescent="0.3">
      <c r="A96" s="113"/>
      <c r="B96" s="113"/>
      <c r="C96" s="27" t="s">
        <v>63</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row>
    <row r="97" spans="1:51" x14ac:dyDescent="0.25">
      <c r="A97" s="116">
        <v>24</v>
      </c>
      <c r="B97" s="116" t="s">
        <v>33</v>
      </c>
      <c r="C97" s="103" t="s">
        <v>61</v>
      </c>
      <c r="D97" s="89">
        <v>840</v>
      </c>
      <c r="E97" s="89">
        <v>24</v>
      </c>
      <c r="F97" s="89">
        <v>16</v>
      </c>
      <c r="G97" s="89">
        <v>456</v>
      </c>
      <c r="H97" s="89">
        <v>279</v>
      </c>
      <c r="I97" s="89">
        <v>65</v>
      </c>
      <c r="J97" s="89">
        <v>110</v>
      </c>
      <c r="K97" s="89">
        <v>6</v>
      </c>
      <c r="L97" s="89">
        <v>12</v>
      </c>
      <c r="M97" s="89">
        <v>69</v>
      </c>
      <c r="N97" s="89">
        <v>21</v>
      </c>
      <c r="O97" s="89">
        <v>2</v>
      </c>
      <c r="P97" s="89">
        <v>104</v>
      </c>
      <c r="Q97" s="89">
        <v>6</v>
      </c>
      <c r="R97" s="89">
        <v>11</v>
      </c>
      <c r="S97" s="89">
        <v>67</v>
      </c>
      <c r="T97" s="89">
        <v>19</v>
      </c>
      <c r="U97" s="89">
        <v>1</v>
      </c>
      <c r="V97" s="89">
        <v>133</v>
      </c>
      <c r="W97" s="89">
        <v>5</v>
      </c>
      <c r="X97" s="89">
        <v>1</v>
      </c>
      <c r="Y97" s="89">
        <v>84</v>
      </c>
      <c r="Z97" s="89">
        <v>40</v>
      </c>
      <c r="AA97" s="89">
        <v>3</v>
      </c>
      <c r="AB97" s="89">
        <v>9</v>
      </c>
      <c r="AC97" s="89">
        <v>0</v>
      </c>
      <c r="AD97" s="89">
        <v>0</v>
      </c>
      <c r="AE97" s="89">
        <v>5</v>
      </c>
      <c r="AF97" s="89">
        <v>3</v>
      </c>
      <c r="AG97" s="89">
        <v>1</v>
      </c>
      <c r="AH97" s="89">
        <v>58</v>
      </c>
      <c r="AI97" s="89">
        <v>5</v>
      </c>
      <c r="AJ97" s="89">
        <v>1</v>
      </c>
      <c r="AK97" s="89">
        <v>34</v>
      </c>
      <c r="AL97" s="89">
        <v>17</v>
      </c>
      <c r="AM97" s="89">
        <v>1</v>
      </c>
      <c r="AN97" s="89">
        <v>12</v>
      </c>
      <c r="AO97" s="89">
        <v>1</v>
      </c>
      <c r="AP97" s="89">
        <v>0</v>
      </c>
      <c r="AQ97" s="89">
        <v>5</v>
      </c>
      <c r="AR97" s="89">
        <v>6</v>
      </c>
      <c r="AS97" s="89">
        <v>0</v>
      </c>
      <c r="AT97" s="89">
        <v>0</v>
      </c>
      <c r="AU97" s="89">
        <v>0</v>
      </c>
      <c r="AV97" s="89">
        <v>0</v>
      </c>
      <c r="AW97" s="89">
        <v>0</v>
      </c>
      <c r="AX97" s="89">
        <v>0</v>
      </c>
      <c r="AY97" s="89">
        <v>0</v>
      </c>
    </row>
    <row r="98" spans="1:51" ht="16.5" thickBot="1" x14ac:dyDescent="0.3">
      <c r="A98" s="101"/>
      <c r="B98" s="101"/>
      <c r="C98" s="104"/>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row>
    <row r="99" spans="1:51" x14ac:dyDescent="0.25">
      <c r="A99" s="101"/>
      <c r="B99" s="101"/>
      <c r="C99" s="11" t="s">
        <v>62</v>
      </c>
      <c r="D99" s="89" t="s">
        <v>693</v>
      </c>
      <c r="E99" s="89" t="s">
        <v>694</v>
      </c>
      <c r="F99" s="89" t="s">
        <v>695</v>
      </c>
      <c r="G99" s="89" t="s">
        <v>696</v>
      </c>
      <c r="H99" s="89" t="s">
        <v>697</v>
      </c>
      <c r="I99" s="89" t="s">
        <v>698</v>
      </c>
      <c r="J99" s="89" t="s">
        <v>699</v>
      </c>
      <c r="K99" s="89" t="s">
        <v>338</v>
      </c>
      <c r="L99" s="89" t="s">
        <v>700</v>
      </c>
      <c r="M99" s="89" t="s">
        <v>701</v>
      </c>
      <c r="N99" s="89" t="s">
        <v>702</v>
      </c>
      <c r="O99" s="89" t="s">
        <v>688</v>
      </c>
      <c r="P99" s="89" t="s">
        <v>703</v>
      </c>
      <c r="Q99" s="89" t="s">
        <v>338</v>
      </c>
      <c r="R99" s="89" t="s">
        <v>704</v>
      </c>
      <c r="S99" s="89" t="s">
        <v>705</v>
      </c>
      <c r="T99" s="89" t="s">
        <v>359</v>
      </c>
      <c r="U99" s="89" t="s">
        <v>299</v>
      </c>
      <c r="V99" s="89" t="s">
        <v>706</v>
      </c>
      <c r="W99" s="89" t="s">
        <v>385</v>
      </c>
      <c r="X99" s="89" t="s">
        <v>174</v>
      </c>
      <c r="Y99" s="89" t="s">
        <v>707</v>
      </c>
      <c r="Z99" s="89" t="s">
        <v>508</v>
      </c>
      <c r="AA99" s="89" t="s">
        <v>708</v>
      </c>
      <c r="AB99" s="89" t="s">
        <v>709</v>
      </c>
      <c r="AC99" s="89">
        <v>0</v>
      </c>
      <c r="AD99" s="89">
        <v>0</v>
      </c>
      <c r="AE99" s="89" t="s">
        <v>710</v>
      </c>
      <c r="AF99" s="89" t="s">
        <v>711</v>
      </c>
      <c r="AG99" s="89" t="s">
        <v>194</v>
      </c>
      <c r="AH99" s="89" t="s">
        <v>712</v>
      </c>
      <c r="AI99" s="89" t="s">
        <v>713</v>
      </c>
      <c r="AJ99" s="89" t="s">
        <v>174</v>
      </c>
      <c r="AK99" s="89" t="s">
        <v>714</v>
      </c>
      <c r="AL99" s="89" t="s">
        <v>715</v>
      </c>
      <c r="AM99" s="89" t="s">
        <v>194</v>
      </c>
      <c r="AN99" s="89" t="s">
        <v>716</v>
      </c>
      <c r="AO99" s="89" t="s">
        <v>717</v>
      </c>
      <c r="AP99" s="89">
        <v>0</v>
      </c>
      <c r="AQ99" s="89" t="s">
        <v>718</v>
      </c>
      <c r="AR99" s="89">
        <v>2</v>
      </c>
      <c r="AS99" s="89">
        <v>0</v>
      </c>
      <c r="AT99" s="89">
        <v>0</v>
      </c>
      <c r="AU99" s="89">
        <v>0</v>
      </c>
      <c r="AV99" s="89">
        <v>0</v>
      </c>
      <c r="AW99" s="89">
        <v>0</v>
      </c>
      <c r="AX99" s="89">
        <v>0</v>
      </c>
      <c r="AY99" s="89">
        <v>0</v>
      </c>
    </row>
    <row r="100" spans="1:51" ht="16.5" thickBot="1" x14ac:dyDescent="0.3">
      <c r="A100" s="102"/>
      <c r="B100" s="102"/>
      <c r="C100" s="24" t="s">
        <v>63</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row>
    <row r="101" spans="1:51" x14ac:dyDescent="0.25">
      <c r="A101" s="100">
        <v>25</v>
      </c>
      <c r="B101" s="100" t="s">
        <v>0</v>
      </c>
      <c r="C101" s="103" t="s">
        <v>61</v>
      </c>
      <c r="D101" s="89">
        <v>1118</v>
      </c>
      <c r="E101" s="89">
        <v>96</v>
      </c>
      <c r="F101" s="89">
        <v>22</v>
      </c>
      <c r="G101" s="89">
        <v>425</v>
      </c>
      <c r="H101" s="89">
        <v>541</v>
      </c>
      <c r="I101" s="89">
        <v>34</v>
      </c>
      <c r="J101" s="89">
        <v>16</v>
      </c>
      <c r="K101" s="89">
        <v>13</v>
      </c>
      <c r="L101" s="89">
        <v>0</v>
      </c>
      <c r="M101" s="89">
        <v>3</v>
      </c>
      <c r="N101" s="89">
        <v>0</v>
      </c>
      <c r="O101" s="89">
        <v>0</v>
      </c>
      <c r="P101" s="89">
        <v>16</v>
      </c>
      <c r="Q101" s="89">
        <v>13</v>
      </c>
      <c r="R101" s="89">
        <v>0</v>
      </c>
      <c r="S101" s="89">
        <v>3</v>
      </c>
      <c r="T101" s="89">
        <v>0</v>
      </c>
      <c r="U101" s="89">
        <v>0</v>
      </c>
      <c r="V101" s="89">
        <v>730</v>
      </c>
      <c r="W101" s="89">
        <v>40</v>
      </c>
      <c r="X101" s="89">
        <v>6</v>
      </c>
      <c r="Y101" s="89">
        <v>338</v>
      </c>
      <c r="Z101" s="89">
        <v>318</v>
      </c>
      <c r="AA101" s="89">
        <v>28</v>
      </c>
      <c r="AB101" s="89">
        <v>15</v>
      </c>
      <c r="AC101" s="89">
        <v>0</v>
      </c>
      <c r="AD101" s="89">
        <v>0</v>
      </c>
      <c r="AE101" s="89">
        <v>3</v>
      </c>
      <c r="AF101" s="89">
        <v>6</v>
      </c>
      <c r="AG101" s="89">
        <v>6</v>
      </c>
      <c r="AH101" s="89">
        <v>441</v>
      </c>
      <c r="AI101" s="89">
        <v>37</v>
      </c>
      <c r="AJ101" s="89">
        <v>5</v>
      </c>
      <c r="AK101" s="89">
        <v>192</v>
      </c>
      <c r="AL101" s="89">
        <v>188</v>
      </c>
      <c r="AM101" s="89">
        <v>19</v>
      </c>
      <c r="AN101" s="89">
        <v>355</v>
      </c>
      <c r="AO101" s="89">
        <v>30</v>
      </c>
      <c r="AP101" s="89">
        <v>1</v>
      </c>
      <c r="AQ101" s="89">
        <v>170</v>
      </c>
      <c r="AR101" s="89">
        <v>138</v>
      </c>
      <c r="AS101" s="89">
        <v>16</v>
      </c>
      <c r="AT101" s="89">
        <v>46</v>
      </c>
      <c r="AU101" s="89">
        <v>0</v>
      </c>
      <c r="AV101" s="89">
        <v>0</v>
      </c>
      <c r="AW101" s="89">
        <v>15</v>
      </c>
      <c r="AX101" s="89">
        <v>29</v>
      </c>
      <c r="AY101" s="89">
        <v>2</v>
      </c>
    </row>
    <row r="102" spans="1:51" ht="16.5" thickBot="1" x14ac:dyDescent="0.3">
      <c r="A102" s="101"/>
      <c r="B102" s="101"/>
      <c r="C102" s="104"/>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row>
    <row r="103" spans="1:51" x14ac:dyDescent="0.25">
      <c r="A103" s="101"/>
      <c r="B103" s="101"/>
      <c r="C103" s="11" t="s">
        <v>62</v>
      </c>
      <c r="D103" s="117" t="s">
        <v>719</v>
      </c>
      <c r="E103" s="117" t="s">
        <v>720</v>
      </c>
      <c r="F103" s="117" t="s">
        <v>721</v>
      </c>
      <c r="G103" s="117" t="s">
        <v>722</v>
      </c>
      <c r="H103" s="117">
        <v>970</v>
      </c>
      <c r="I103" s="117" t="s">
        <v>723</v>
      </c>
      <c r="J103" s="117" t="s">
        <v>724</v>
      </c>
      <c r="K103" s="117" t="s">
        <v>725</v>
      </c>
      <c r="L103" s="117">
        <v>0</v>
      </c>
      <c r="M103" s="117" t="s">
        <v>726</v>
      </c>
      <c r="N103" s="117">
        <v>0</v>
      </c>
      <c r="O103" s="117">
        <v>0</v>
      </c>
      <c r="P103" s="117" t="s">
        <v>724</v>
      </c>
      <c r="Q103" s="117" t="s">
        <v>725</v>
      </c>
      <c r="R103" s="117">
        <v>0</v>
      </c>
      <c r="S103" s="117" t="s">
        <v>726</v>
      </c>
      <c r="T103" s="117">
        <v>0</v>
      </c>
      <c r="U103" s="117">
        <v>0</v>
      </c>
      <c r="V103" s="117" t="s">
        <v>727</v>
      </c>
      <c r="W103" s="117" t="s">
        <v>728</v>
      </c>
      <c r="X103" s="117" t="s">
        <v>729</v>
      </c>
      <c r="Y103" s="117" t="s">
        <v>730</v>
      </c>
      <c r="Z103" s="117" t="s">
        <v>731</v>
      </c>
      <c r="AA103" s="117">
        <v>70</v>
      </c>
      <c r="AB103" s="117" t="s">
        <v>732</v>
      </c>
      <c r="AC103" s="117">
        <v>0</v>
      </c>
      <c r="AD103" s="117">
        <v>0</v>
      </c>
      <c r="AE103" s="117" t="s">
        <v>733</v>
      </c>
      <c r="AF103" s="117" t="s">
        <v>734</v>
      </c>
      <c r="AG103" s="117" t="s">
        <v>735</v>
      </c>
      <c r="AH103" s="117">
        <v>0</v>
      </c>
      <c r="AI103" s="117">
        <v>0</v>
      </c>
      <c r="AJ103" s="117">
        <v>0</v>
      </c>
      <c r="AK103" s="117">
        <v>0</v>
      </c>
      <c r="AL103" s="117">
        <v>0</v>
      </c>
      <c r="AM103" s="117">
        <v>0</v>
      </c>
      <c r="AN103" s="117">
        <v>0</v>
      </c>
      <c r="AO103" s="117">
        <v>0</v>
      </c>
      <c r="AP103" s="117">
        <v>0</v>
      </c>
      <c r="AQ103" s="117">
        <v>0</v>
      </c>
      <c r="AR103" s="117">
        <v>0</v>
      </c>
      <c r="AS103" s="117">
        <v>0</v>
      </c>
      <c r="AT103" s="117">
        <v>0</v>
      </c>
      <c r="AU103" s="117">
        <v>0</v>
      </c>
      <c r="AV103" s="117">
        <v>0</v>
      </c>
      <c r="AW103" s="117">
        <v>0</v>
      </c>
      <c r="AX103" s="117">
        <v>0</v>
      </c>
      <c r="AY103" s="117">
        <v>0</v>
      </c>
    </row>
    <row r="104" spans="1:51" ht="16.5" thickBot="1" x14ac:dyDescent="0.3">
      <c r="A104" s="102"/>
      <c r="B104" s="102"/>
      <c r="C104" s="24" t="s">
        <v>63</v>
      </c>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row>
    <row r="105" spans="1:51" ht="16.5" thickBot="1" x14ac:dyDescent="0.3">
      <c r="A105" s="119" t="s">
        <v>736</v>
      </c>
      <c r="B105" s="120"/>
      <c r="C105" s="24" t="s">
        <v>61</v>
      </c>
      <c r="D105" s="29">
        <v>26508</v>
      </c>
      <c r="E105" s="29">
        <v>872</v>
      </c>
      <c r="F105" s="29">
        <v>574</v>
      </c>
      <c r="G105" s="29">
        <v>12946</v>
      </c>
      <c r="H105" s="29">
        <v>10726</v>
      </c>
      <c r="I105" s="29">
        <v>1390</v>
      </c>
      <c r="J105" s="29">
        <v>2984</v>
      </c>
      <c r="K105" s="29">
        <v>192</v>
      </c>
      <c r="L105" s="29">
        <v>212</v>
      </c>
      <c r="M105" s="29">
        <v>1904</v>
      </c>
      <c r="N105" s="29">
        <v>605</v>
      </c>
      <c r="O105" s="29">
        <v>71</v>
      </c>
      <c r="P105" s="29">
        <v>2308</v>
      </c>
      <c r="Q105" s="29">
        <v>135</v>
      </c>
      <c r="R105" s="29">
        <v>160</v>
      </c>
      <c r="S105" s="29">
        <v>1532</v>
      </c>
      <c r="T105" s="29">
        <v>442</v>
      </c>
      <c r="U105" s="29">
        <v>40</v>
      </c>
      <c r="V105" s="29">
        <v>6288</v>
      </c>
      <c r="W105" s="29">
        <v>246</v>
      </c>
      <c r="X105" s="29">
        <v>182</v>
      </c>
      <c r="Y105" s="29">
        <v>3422</v>
      </c>
      <c r="Z105" s="29">
        <v>2171</v>
      </c>
      <c r="AA105" s="29">
        <v>267</v>
      </c>
      <c r="AB105" s="29">
        <v>1029</v>
      </c>
      <c r="AC105" s="29">
        <v>42</v>
      </c>
      <c r="AD105" s="29">
        <v>11</v>
      </c>
      <c r="AE105" s="29">
        <v>526</v>
      </c>
      <c r="AF105" s="29">
        <v>355</v>
      </c>
      <c r="AG105" s="29">
        <v>94</v>
      </c>
      <c r="AH105" s="29">
        <v>6587</v>
      </c>
      <c r="AI105" s="29">
        <v>310</v>
      </c>
      <c r="AJ105" s="29">
        <v>304</v>
      </c>
      <c r="AK105" s="29">
        <v>3838</v>
      </c>
      <c r="AL105" s="29">
        <v>1930</v>
      </c>
      <c r="AM105" s="29">
        <v>205</v>
      </c>
      <c r="AN105" s="29">
        <v>5290</v>
      </c>
      <c r="AO105" s="29">
        <v>282</v>
      </c>
      <c r="AP105" s="29">
        <v>210</v>
      </c>
      <c r="AQ105" s="29">
        <v>3187</v>
      </c>
      <c r="AR105" s="29">
        <v>1369</v>
      </c>
      <c r="AS105" s="29">
        <v>242</v>
      </c>
      <c r="AT105" s="29">
        <v>147</v>
      </c>
      <c r="AU105" s="29">
        <v>3</v>
      </c>
      <c r="AV105" s="29">
        <v>7</v>
      </c>
      <c r="AW105" s="29">
        <v>87</v>
      </c>
      <c r="AX105" s="29">
        <v>48</v>
      </c>
      <c r="AY105" s="30">
        <v>2</v>
      </c>
    </row>
    <row r="106" spans="1:51" x14ac:dyDescent="0.25">
      <c r="A106" s="121" t="s">
        <v>737</v>
      </c>
      <c r="B106" s="122"/>
      <c r="C106" s="11" t="s">
        <v>62</v>
      </c>
      <c r="D106" s="125" t="s">
        <v>738</v>
      </c>
      <c r="E106" s="125" t="s">
        <v>739</v>
      </c>
      <c r="F106" s="125" t="s">
        <v>740</v>
      </c>
      <c r="G106" s="125" t="s">
        <v>741</v>
      </c>
      <c r="H106" s="125" t="s">
        <v>742</v>
      </c>
      <c r="I106" s="125" t="s">
        <v>743</v>
      </c>
      <c r="J106" s="125" t="s">
        <v>744</v>
      </c>
      <c r="K106" s="125" t="s">
        <v>745</v>
      </c>
      <c r="L106" s="125" t="s">
        <v>746</v>
      </c>
      <c r="M106" s="125" t="s">
        <v>747</v>
      </c>
      <c r="N106" s="125" t="s">
        <v>748</v>
      </c>
      <c r="O106" s="125" t="s">
        <v>749</v>
      </c>
      <c r="P106" s="125" t="s">
        <v>750</v>
      </c>
      <c r="Q106" s="125" t="s">
        <v>751</v>
      </c>
      <c r="R106" s="125" t="s">
        <v>752</v>
      </c>
      <c r="S106" s="125" t="s">
        <v>753</v>
      </c>
      <c r="T106" s="125" t="s">
        <v>754</v>
      </c>
      <c r="U106" s="125" t="s">
        <v>755</v>
      </c>
      <c r="V106" s="125" t="s">
        <v>756</v>
      </c>
      <c r="W106" s="125" t="s">
        <v>757</v>
      </c>
      <c r="X106" s="125" t="s">
        <v>758</v>
      </c>
      <c r="Y106" s="125" t="s">
        <v>759</v>
      </c>
      <c r="Z106" s="125" t="s">
        <v>760</v>
      </c>
      <c r="AA106" s="125" t="s">
        <v>761</v>
      </c>
      <c r="AB106" s="125" t="s">
        <v>762</v>
      </c>
      <c r="AC106" s="125" t="s">
        <v>763</v>
      </c>
      <c r="AD106" s="125" t="s">
        <v>764</v>
      </c>
      <c r="AE106" s="125" t="s">
        <v>765</v>
      </c>
      <c r="AF106" s="125" t="s">
        <v>766</v>
      </c>
      <c r="AG106" s="125" t="s">
        <v>767</v>
      </c>
      <c r="AH106" s="125" t="s">
        <v>768</v>
      </c>
      <c r="AI106" s="125" t="s">
        <v>769</v>
      </c>
      <c r="AJ106" s="125" t="s">
        <v>770</v>
      </c>
      <c r="AK106" s="125" t="s">
        <v>771</v>
      </c>
      <c r="AL106" s="125" t="s">
        <v>772</v>
      </c>
      <c r="AM106" s="125" t="s">
        <v>607</v>
      </c>
      <c r="AN106" s="125" t="s">
        <v>773</v>
      </c>
      <c r="AO106" s="125" t="s">
        <v>774</v>
      </c>
      <c r="AP106" s="125" t="s">
        <v>775</v>
      </c>
      <c r="AQ106" s="125" t="s">
        <v>776</v>
      </c>
      <c r="AR106" s="125" t="s">
        <v>777</v>
      </c>
      <c r="AS106" s="125" t="s">
        <v>778</v>
      </c>
      <c r="AT106" s="125" t="s">
        <v>779</v>
      </c>
      <c r="AU106" s="125">
        <v>0</v>
      </c>
      <c r="AV106" s="125" t="s">
        <v>154</v>
      </c>
      <c r="AW106" s="125" t="s">
        <v>780</v>
      </c>
      <c r="AX106" s="125" t="s">
        <v>781</v>
      </c>
      <c r="AY106" s="125">
        <v>0</v>
      </c>
    </row>
    <row r="107" spans="1:51" ht="16.5" thickBot="1" x14ac:dyDescent="0.3">
      <c r="A107" s="123"/>
      <c r="B107" s="124"/>
      <c r="C107" s="24" t="s">
        <v>63</v>
      </c>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row>
  </sheetData>
  <mergeCells count="2487">
    <mergeCell ref="AX106:AX107"/>
    <mergeCell ref="AY106:AY107"/>
    <mergeCell ref="D1:I1"/>
    <mergeCell ref="AQ106:AQ107"/>
    <mergeCell ref="AR106:AR107"/>
    <mergeCell ref="AS106:AS107"/>
    <mergeCell ref="AT106:AT107"/>
    <mergeCell ref="AI106:AI107"/>
    <mergeCell ref="AJ106:AJ107"/>
    <mergeCell ref="AC106:AC107"/>
    <mergeCell ref="AD106:AD107"/>
    <mergeCell ref="AE106:AE107"/>
    <mergeCell ref="AF106:AF107"/>
    <mergeCell ref="AG106:AG107"/>
    <mergeCell ref="AH106:AH107"/>
    <mergeCell ref="U106:U107"/>
    <mergeCell ref="V106:V107"/>
    <mergeCell ref="Y106:Y107"/>
    <mergeCell ref="Z106:Z107"/>
    <mergeCell ref="AA106:AA107"/>
    <mergeCell ref="AB106:AB107"/>
    <mergeCell ref="X106:X107"/>
    <mergeCell ref="AU106:AU107"/>
    <mergeCell ref="AP106:AP107"/>
    <mergeCell ref="AK106:AK107"/>
    <mergeCell ref="AL106:AL107"/>
    <mergeCell ref="AM106:AM107"/>
    <mergeCell ref="AN106:AN107"/>
    <mergeCell ref="AV106:AV107"/>
    <mergeCell ref="G103:G104"/>
    <mergeCell ref="H103:H104"/>
    <mergeCell ref="I103:I104"/>
    <mergeCell ref="A105:B105"/>
    <mergeCell ref="A106:B106"/>
    <mergeCell ref="A107:B107"/>
    <mergeCell ref="D106:D107"/>
    <mergeCell ref="E106:E107"/>
    <mergeCell ref="F106:F107"/>
    <mergeCell ref="G106:G107"/>
    <mergeCell ref="H106:H107"/>
    <mergeCell ref="AO106:AO107"/>
    <mergeCell ref="AW106:AW107"/>
    <mergeCell ref="Q106:Q107"/>
    <mergeCell ref="R106:R107"/>
    <mergeCell ref="S106:S107"/>
    <mergeCell ref="T106:T107"/>
    <mergeCell ref="AH103:AH104"/>
    <mergeCell ref="AI103:AI104"/>
    <mergeCell ref="AB103:AB104"/>
    <mergeCell ref="AC103:AC104"/>
    <mergeCell ref="AD103:AD104"/>
    <mergeCell ref="AE103:AE104"/>
    <mergeCell ref="I106:I107"/>
    <mergeCell ref="J106:J107"/>
    <mergeCell ref="K106:K107"/>
    <mergeCell ref="L106:L107"/>
    <mergeCell ref="W106:W107"/>
    <mergeCell ref="M106:M107"/>
    <mergeCell ref="N106:N107"/>
    <mergeCell ref="O106:O107"/>
    <mergeCell ref="P106:P107"/>
    <mergeCell ref="D103:D104"/>
    <mergeCell ref="E103:E104"/>
    <mergeCell ref="F103:F104"/>
    <mergeCell ref="AW103:AW104"/>
    <mergeCell ref="AS103:AS104"/>
    <mergeCell ref="AT103:AT104"/>
    <mergeCell ref="AU103:AU104"/>
    <mergeCell ref="AR101:AR102"/>
    <mergeCell ref="AF101:AF102"/>
    <mergeCell ref="AG101:AG102"/>
    <mergeCell ref="AF103:AF104"/>
    <mergeCell ref="AG103:AG104"/>
    <mergeCell ref="AJ101:AJ102"/>
    <mergeCell ref="AK101:AK102"/>
    <mergeCell ref="AP103:AP104"/>
    <mergeCell ref="AQ103:AQ104"/>
    <mergeCell ref="AR103:AR104"/>
    <mergeCell ref="AK103:AK104"/>
    <mergeCell ref="AL103:AL104"/>
    <mergeCell ref="Y103:Y104"/>
    <mergeCell ref="Z103:Z104"/>
    <mergeCell ref="AA103:AA104"/>
    <mergeCell ref="J103:J104"/>
    <mergeCell ref="K103:K104"/>
    <mergeCell ref="L103:L104"/>
    <mergeCell ref="M103:M104"/>
    <mergeCell ref="N103:N104"/>
    <mergeCell ref="O103:O104"/>
    <mergeCell ref="S103:S104"/>
    <mergeCell ref="T103:T104"/>
    <mergeCell ref="U103:U104"/>
    <mergeCell ref="V103:V104"/>
    <mergeCell ref="W103:W104"/>
    <mergeCell ref="X103:X104"/>
    <mergeCell ref="AY101:AY102"/>
    <mergeCell ref="AV101:AV102"/>
    <mergeCell ref="AW101:AW102"/>
    <mergeCell ref="AX101:AX102"/>
    <mergeCell ref="AV103:AV104"/>
    <mergeCell ref="AX103:AX104"/>
    <mergeCell ref="AY103:AY104"/>
    <mergeCell ref="AM103:AM104"/>
    <mergeCell ref="AN103:AN104"/>
    <mergeCell ref="AO103:AO104"/>
    <mergeCell ref="P103:P104"/>
    <mergeCell ref="Q103:Q104"/>
    <mergeCell ref="R103:R104"/>
    <mergeCell ref="AS101:AS102"/>
    <mergeCell ref="AT101:AT102"/>
    <mergeCell ref="AU101:AU102"/>
    <mergeCell ref="AO101:AO102"/>
    <mergeCell ref="AP101:AP102"/>
    <mergeCell ref="AQ101:AQ102"/>
    <mergeCell ref="AJ103:AJ104"/>
    <mergeCell ref="A101:A104"/>
    <mergeCell ref="B101:B104"/>
    <mergeCell ref="C101:C102"/>
    <mergeCell ref="D101:D102"/>
    <mergeCell ref="E101:E102"/>
    <mergeCell ref="AO99:AO100"/>
    <mergeCell ref="AP99:AP100"/>
    <mergeCell ref="AQ99:AQ100"/>
    <mergeCell ref="AR99:AR100"/>
    <mergeCell ref="AS99:AS100"/>
    <mergeCell ref="AT99:AT100"/>
    <mergeCell ref="AM99:AM100"/>
    <mergeCell ref="AN99:AN100"/>
    <mergeCell ref="AH101:AH102"/>
    <mergeCell ref="AI101:AI102"/>
    <mergeCell ref="AL101:AL102"/>
    <mergeCell ref="AM101:AM102"/>
    <mergeCell ref="AN101:AN102"/>
    <mergeCell ref="Z101:Z102"/>
    <mergeCell ref="AA101:AA102"/>
    <mergeCell ref="AB101:AB102"/>
    <mergeCell ref="AC101:AC102"/>
    <mergeCell ref="AK99:AK100"/>
    <mergeCell ref="AL99:AL100"/>
    <mergeCell ref="AC99:AC100"/>
    <mergeCell ref="AD99:AD100"/>
    <mergeCell ref="AE99:AE100"/>
    <mergeCell ref="AF99:AF100"/>
    <mergeCell ref="AD101:AD102"/>
    <mergeCell ref="AE101:AE102"/>
    <mergeCell ref="R101:R102"/>
    <mergeCell ref="S101:S102"/>
    <mergeCell ref="K99:K100"/>
    <mergeCell ref="L99:L100"/>
    <mergeCell ref="M99:M100"/>
    <mergeCell ref="N99:N100"/>
    <mergeCell ref="O99:O100"/>
    <mergeCell ref="P99:P100"/>
    <mergeCell ref="F101:F102"/>
    <mergeCell ref="G101:G102"/>
    <mergeCell ref="H101:H102"/>
    <mergeCell ref="I101:I102"/>
    <mergeCell ref="J101:J102"/>
    <mergeCell ref="K101:K102"/>
    <mergeCell ref="AU99:AU100"/>
    <mergeCell ref="AV99:AV100"/>
    <mergeCell ref="AW99:AW100"/>
    <mergeCell ref="AX99:AX100"/>
    <mergeCell ref="AY99:AY100"/>
    <mergeCell ref="T101:T102"/>
    <mergeCell ref="U101:U102"/>
    <mergeCell ref="V101:V102"/>
    <mergeCell ref="W101:W102"/>
    <mergeCell ref="X101:X102"/>
    <mergeCell ref="Y101:Y102"/>
    <mergeCell ref="L101:L102"/>
    <mergeCell ref="M101:M102"/>
    <mergeCell ref="N101:N102"/>
    <mergeCell ref="O101:O102"/>
    <mergeCell ref="P101:P102"/>
    <mergeCell ref="Q101:Q102"/>
    <mergeCell ref="AI99:AI100"/>
    <mergeCell ref="AJ99:AJ100"/>
    <mergeCell ref="Y99:Y100"/>
    <mergeCell ref="Z99:Z100"/>
    <mergeCell ref="AA99:AA100"/>
    <mergeCell ref="AB99:AB100"/>
    <mergeCell ref="AG97:AG98"/>
    <mergeCell ref="AH97:AH98"/>
    <mergeCell ref="Y97:Y98"/>
    <mergeCell ref="Z97:Z98"/>
    <mergeCell ref="AA97:AA98"/>
    <mergeCell ref="AB97:AB98"/>
    <mergeCell ref="X97:X98"/>
    <mergeCell ref="Q99:Q100"/>
    <mergeCell ref="R99:R100"/>
    <mergeCell ref="S99:S100"/>
    <mergeCell ref="T99:T100"/>
    <mergeCell ref="U99:U100"/>
    <mergeCell ref="V99:V100"/>
    <mergeCell ref="W99:W100"/>
    <mergeCell ref="X99:X100"/>
    <mergeCell ref="R97:R98"/>
    <mergeCell ref="G97:G98"/>
    <mergeCell ref="H97:H98"/>
    <mergeCell ref="I97:I98"/>
    <mergeCell ref="J97:J98"/>
    <mergeCell ref="K97:K98"/>
    <mergeCell ref="L97:L98"/>
    <mergeCell ref="AW97:AW98"/>
    <mergeCell ref="AX97:AX98"/>
    <mergeCell ref="AY97:AY98"/>
    <mergeCell ref="D99:D100"/>
    <mergeCell ref="E99:E100"/>
    <mergeCell ref="F99:F100"/>
    <mergeCell ref="G99:G100"/>
    <mergeCell ref="H99:H100"/>
    <mergeCell ref="I99:I100"/>
    <mergeCell ref="J99:J100"/>
    <mergeCell ref="AQ97:AQ98"/>
    <mergeCell ref="AR97:AR98"/>
    <mergeCell ref="AS97:AS98"/>
    <mergeCell ref="AT97:AT98"/>
    <mergeCell ref="AU97:AU98"/>
    <mergeCell ref="AV97:AV98"/>
    <mergeCell ref="AK97:AK98"/>
    <mergeCell ref="AL97:AL98"/>
    <mergeCell ref="AM97:AM98"/>
    <mergeCell ref="AN97:AN98"/>
    <mergeCell ref="AO97:AO98"/>
    <mergeCell ref="AP97:AP98"/>
    <mergeCell ref="AI97:AI98"/>
    <mergeCell ref="AJ97:AJ98"/>
    <mergeCell ref="AG99:AG100"/>
    <mergeCell ref="AH99:AH100"/>
    <mergeCell ref="AW95:AW96"/>
    <mergeCell ref="AH95:AH96"/>
    <mergeCell ref="AI95:AI96"/>
    <mergeCell ref="AJ95:AJ96"/>
    <mergeCell ref="AK95:AK96"/>
    <mergeCell ref="AX95:AX96"/>
    <mergeCell ref="AY95:AY96"/>
    <mergeCell ref="AN95:AN96"/>
    <mergeCell ref="AO95:AO96"/>
    <mergeCell ref="AP95:AP96"/>
    <mergeCell ref="AQ95:AQ96"/>
    <mergeCell ref="AR95:AR96"/>
    <mergeCell ref="AS95:AS96"/>
    <mergeCell ref="AT95:AT96"/>
    <mergeCell ref="AU95:AU96"/>
    <mergeCell ref="AE95:AE96"/>
    <mergeCell ref="AF95:AF96"/>
    <mergeCell ref="AG95:AG96"/>
    <mergeCell ref="N93:N94"/>
    <mergeCell ref="O93:O94"/>
    <mergeCell ref="P93:P94"/>
    <mergeCell ref="Q93:Q94"/>
    <mergeCell ref="A97:A100"/>
    <mergeCell ref="B97:B100"/>
    <mergeCell ref="C97:C98"/>
    <mergeCell ref="D97:D98"/>
    <mergeCell ref="E97:E98"/>
    <mergeCell ref="F97:F98"/>
    <mergeCell ref="AV95:AV96"/>
    <mergeCell ref="V95:V96"/>
    <mergeCell ref="W95:W96"/>
    <mergeCell ref="AC97:AC98"/>
    <mergeCell ref="AD97:AD98"/>
    <mergeCell ref="AL95:AL96"/>
    <mergeCell ref="AM95:AM96"/>
    <mergeCell ref="AB95:AB96"/>
    <mergeCell ref="AC95:AC96"/>
    <mergeCell ref="AD95:AD96"/>
    <mergeCell ref="S97:S98"/>
    <mergeCell ref="T97:T98"/>
    <mergeCell ref="U97:U98"/>
    <mergeCell ref="V97:V98"/>
    <mergeCell ref="W97:W98"/>
    <mergeCell ref="M97:M98"/>
    <mergeCell ref="N97:N98"/>
    <mergeCell ref="O97:O98"/>
    <mergeCell ref="P97:P98"/>
    <mergeCell ref="Q97:Q98"/>
    <mergeCell ref="AE97:AE98"/>
    <mergeCell ref="AF97:AF98"/>
    <mergeCell ref="AL93:AL94"/>
    <mergeCell ref="AM93:AM94"/>
    <mergeCell ref="AA93:AA94"/>
    <mergeCell ref="AB93:AB94"/>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AC93:AC94"/>
    <mergeCell ref="R93:R94"/>
    <mergeCell ref="S93:S94"/>
    <mergeCell ref="T93:T94"/>
    <mergeCell ref="U93:U94"/>
    <mergeCell ref="V93:V94"/>
    <mergeCell ref="W93:W94"/>
    <mergeCell ref="X93:X94"/>
    <mergeCell ref="Y93:Y94"/>
    <mergeCell ref="Z93:Z94"/>
    <mergeCell ref="L93:L94"/>
    <mergeCell ref="M93:M94"/>
    <mergeCell ref="AH93:AH94"/>
    <mergeCell ref="A93:A96"/>
    <mergeCell ref="B93:B96"/>
    <mergeCell ref="C93:C94"/>
    <mergeCell ref="D93:D94"/>
    <mergeCell ref="E93:E94"/>
    <mergeCell ref="AS91:AS92"/>
    <mergeCell ref="AT91:AT92"/>
    <mergeCell ref="AI91:AI92"/>
    <mergeCell ref="AJ91:AJ92"/>
    <mergeCell ref="AK91:AK92"/>
    <mergeCell ref="AL91:AL92"/>
    <mergeCell ref="AM91:AM92"/>
    <mergeCell ref="AN91:AN92"/>
    <mergeCell ref="AC91:AC92"/>
    <mergeCell ref="AD91:AD92"/>
    <mergeCell ref="AE91:AE92"/>
    <mergeCell ref="AF91:AF92"/>
    <mergeCell ref="D95:D96"/>
    <mergeCell ref="E95:E96"/>
    <mergeCell ref="F95:F96"/>
    <mergeCell ref="G95:G96"/>
    <mergeCell ref="H95:H96"/>
    <mergeCell ref="I95:I96"/>
    <mergeCell ref="AP93:AP94"/>
    <mergeCell ref="AQ93:AQ94"/>
    <mergeCell ref="AR93:AR94"/>
    <mergeCell ref="AS93:AS94"/>
    <mergeCell ref="AT93:AT94"/>
    <mergeCell ref="AI93:AI94"/>
    <mergeCell ref="AJ93:AJ94"/>
    <mergeCell ref="AK93:AK94"/>
    <mergeCell ref="K91:K92"/>
    <mergeCell ref="L91:L92"/>
    <mergeCell ref="M91:M92"/>
    <mergeCell ref="N91:N92"/>
    <mergeCell ref="O91:O92"/>
    <mergeCell ref="P91:P92"/>
    <mergeCell ref="F93:F94"/>
    <mergeCell ref="G93:G94"/>
    <mergeCell ref="H93:H94"/>
    <mergeCell ref="I93:I94"/>
    <mergeCell ref="J93:J94"/>
    <mergeCell ref="K93:K94"/>
    <mergeCell ref="AY91:AY92"/>
    <mergeCell ref="AW93:AW94"/>
    <mergeCell ref="AX93:AX94"/>
    <mergeCell ref="AY93:AY94"/>
    <mergeCell ref="AU93:AU94"/>
    <mergeCell ref="AV93:AV94"/>
    <mergeCell ref="AN93:AN94"/>
    <mergeCell ref="AO93:AO94"/>
    <mergeCell ref="AU91:AU92"/>
    <mergeCell ref="AV91:AV92"/>
    <mergeCell ref="AW91:AW92"/>
    <mergeCell ref="AX91:AX92"/>
    <mergeCell ref="AO91:AO92"/>
    <mergeCell ref="AP91:AP92"/>
    <mergeCell ref="AQ91:AQ92"/>
    <mergeCell ref="AR91:AR92"/>
    <mergeCell ref="AD93:AD94"/>
    <mergeCell ref="AE93:AE94"/>
    <mergeCell ref="AF93:AF94"/>
    <mergeCell ref="AG93:AG94"/>
    <mergeCell ref="AI89:AI90"/>
    <mergeCell ref="AJ89:AJ90"/>
    <mergeCell ref="AA89:AA90"/>
    <mergeCell ref="AB89:AB90"/>
    <mergeCell ref="AG91:AG92"/>
    <mergeCell ref="AH91:AH92"/>
    <mergeCell ref="W91:W92"/>
    <mergeCell ref="X91:X92"/>
    <mergeCell ref="Y91:Y92"/>
    <mergeCell ref="Z91:Z92"/>
    <mergeCell ref="AA91:AA92"/>
    <mergeCell ref="AB91:AB92"/>
    <mergeCell ref="Q91:Q92"/>
    <mergeCell ref="R91:R92"/>
    <mergeCell ref="S91:S92"/>
    <mergeCell ref="T91:T92"/>
    <mergeCell ref="U91:U92"/>
    <mergeCell ref="V91:V92"/>
    <mergeCell ref="G89:G90"/>
    <mergeCell ref="H89:H90"/>
    <mergeCell ref="I89:I90"/>
    <mergeCell ref="J89:J90"/>
    <mergeCell ref="K89:K90"/>
    <mergeCell ref="L89:L90"/>
    <mergeCell ref="AW89:AW90"/>
    <mergeCell ref="AX89:AX90"/>
    <mergeCell ref="AY89:AY90"/>
    <mergeCell ref="D91:D92"/>
    <mergeCell ref="E91:E92"/>
    <mergeCell ref="F91:F92"/>
    <mergeCell ref="G91:G92"/>
    <mergeCell ref="H91:H92"/>
    <mergeCell ref="I91:I92"/>
    <mergeCell ref="J91:J92"/>
    <mergeCell ref="AQ89:AQ90"/>
    <mergeCell ref="AR89:AR90"/>
    <mergeCell ref="AS89:AS90"/>
    <mergeCell ref="AT89:AT90"/>
    <mergeCell ref="AU89:AU90"/>
    <mergeCell ref="AV89:AV90"/>
    <mergeCell ref="AK89:AK90"/>
    <mergeCell ref="AL89:AL90"/>
    <mergeCell ref="AM89:AM90"/>
    <mergeCell ref="AN89:AN90"/>
    <mergeCell ref="AO89:AO90"/>
    <mergeCell ref="AP89:AP90"/>
    <mergeCell ref="AE89:AE90"/>
    <mergeCell ref="AF89:AF90"/>
    <mergeCell ref="AG89:AG90"/>
    <mergeCell ref="AH89:AH90"/>
    <mergeCell ref="AB87:AB88"/>
    <mergeCell ref="AC87:AC88"/>
    <mergeCell ref="Y89:Y90"/>
    <mergeCell ref="Z89:Z90"/>
    <mergeCell ref="S89:S90"/>
    <mergeCell ref="T89:T90"/>
    <mergeCell ref="U89:U90"/>
    <mergeCell ref="V89:V90"/>
    <mergeCell ref="W89:W90"/>
    <mergeCell ref="X89:X90"/>
    <mergeCell ref="M89:M90"/>
    <mergeCell ref="N89:N90"/>
    <mergeCell ref="O89:O90"/>
    <mergeCell ref="P89:P90"/>
    <mergeCell ref="Q89:Q90"/>
    <mergeCell ref="R89:R90"/>
    <mergeCell ref="R87:R88"/>
    <mergeCell ref="S87:S88"/>
    <mergeCell ref="T87:T88"/>
    <mergeCell ref="U87:U88"/>
    <mergeCell ref="V87:V88"/>
    <mergeCell ref="W87:W88"/>
    <mergeCell ref="AA85:AA86"/>
    <mergeCell ref="AB85:AB86"/>
    <mergeCell ref="AP87:AP88"/>
    <mergeCell ref="AQ87:AQ88"/>
    <mergeCell ref="A89:A92"/>
    <mergeCell ref="B89:B92"/>
    <mergeCell ref="C89:C90"/>
    <mergeCell ref="D89:D90"/>
    <mergeCell ref="E89:E90"/>
    <mergeCell ref="F89:F90"/>
    <mergeCell ref="AR87:AR88"/>
    <mergeCell ref="AS87:AS88"/>
    <mergeCell ref="AT87:AT88"/>
    <mergeCell ref="AU87:AU88"/>
    <mergeCell ref="AJ87:AJ88"/>
    <mergeCell ref="AK87:AK88"/>
    <mergeCell ref="AL87:AL88"/>
    <mergeCell ref="AM87:AM88"/>
    <mergeCell ref="AN87:AN88"/>
    <mergeCell ref="AO87:AO88"/>
    <mergeCell ref="AD87:AD88"/>
    <mergeCell ref="AE87:AE88"/>
    <mergeCell ref="AF87:AF88"/>
    <mergeCell ref="AG87:AG88"/>
    <mergeCell ref="AH87:AH88"/>
    <mergeCell ref="AI87:AI88"/>
    <mergeCell ref="X87:X88"/>
    <mergeCell ref="Y87:Y88"/>
    <mergeCell ref="Z87:Z88"/>
    <mergeCell ref="AA87:AA88"/>
    <mergeCell ref="AC89:AC90"/>
    <mergeCell ref="AD89:AD90"/>
    <mergeCell ref="L87:L88"/>
    <mergeCell ref="M87:M88"/>
    <mergeCell ref="N87:N88"/>
    <mergeCell ref="O87:O88"/>
    <mergeCell ref="P87:P88"/>
    <mergeCell ref="Q87:Q88"/>
    <mergeCell ref="AX85:AX86"/>
    <mergeCell ref="AY85:AY86"/>
    <mergeCell ref="D87:D88"/>
    <mergeCell ref="E87:E88"/>
    <mergeCell ref="F87:F88"/>
    <mergeCell ref="G87:G88"/>
    <mergeCell ref="H87:H88"/>
    <mergeCell ref="I87:I88"/>
    <mergeCell ref="J87:J88"/>
    <mergeCell ref="K87:K88"/>
    <mergeCell ref="AR85:AR86"/>
    <mergeCell ref="AS85:AS86"/>
    <mergeCell ref="AT85:AT86"/>
    <mergeCell ref="AU85:AU86"/>
    <mergeCell ref="AV85:AV86"/>
    <mergeCell ref="AW85:AW86"/>
    <mergeCell ref="H85:H86"/>
    <mergeCell ref="I85:I86"/>
    <mergeCell ref="J85:J86"/>
    <mergeCell ref="K85:K86"/>
    <mergeCell ref="L85:L86"/>
    <mergeCell ref="M85:M86"/>
    <mergeCell ref="AV87:AV88"/>
    <mergeCell ref="AW87:AW88"/>
    <mergeCell ref="AX87:AX88"/>
    <mergeCell ref="AY87:AY88"/>
    <mergeCell ref="AW83:AW84"/>
    <mergeCell ref="AX83:AX84"/>
    <mergeCell ref="AY83:AY84"/>
    <mergeCell ref="A85:A88"/>
    <mergeCell ref="B85:B88"/>
    <mergeCell ref="C85:C86"/>
    <mergeCell ref="D85:D86"/>
    <mergeCell ref="E85:E86"/>
    <mergeCell ref="F85:F86"/>
    <mergeCell ref="G85:G86"/>
    <mergeCell ref="AQ83:AQ84"/>
    <mergeCell ref="AR83:AR84"/>
    <mergeCell ref="AS83:AS84"/>
    <mergeCell ref="AT83:AT84"/>
    <mergeCell ref="AU83:AU84"/>
    <mergeCell ref="AV83:AV84"/>
    <mergeCell ref="AN85:AN86"/>
    <mergeCell ref="AO85:AO86"/>
    <mergeCell ref="AP85:AP86"/>
    <mergeCell ref="AQ85:AQ86"/>
    <mergeCell ref="AF85:AF86"/>
    <mergeCell ref="AG85:AG86"/>
    <mergeCell ref="AL85:AL86"/>
    <mergeCell ref="AM85:AM86"/>
    <mergeCell ref="AH85:AH86"/>
    <mergeCell ref="AI85:AI86"/>
    <mergeCell ref="AI83:AI84"/>
    <mergeCell ref="AJ83:AJ84"/>
    <mergeCell ref="Y83:Y84"/>
    <mergeCell ref="Z83:Z84"/>
    <mergeCell ref="AA83:AA84"/>
    <mergeCell ref="AB83:AB84"/>
    <mergeCell ref="AG83:AG84"/>
    <mergeCell ref="AH83:AH84"/>
    <mergeCell ref="AK83:AK84"/>
    <mergeCell ref="AL83:AL84"/>
    <mergeCell ref="AM83:AM84"/>
    <mergeCell ref="AN83:AN84"/>
    <mergeCell ref="S83:S84"/>
    <mergeCell ref="T83:T84"/>
    <mergeCell ref="U83:U84"/>
    <mergeCell ref="V83:V84"/>
    <mergeCell ref="W83:W84"/>
    <mergeCell ref="X83:X84"/>
    <mergeCell ref="AJ85:AJ86"/>
    <mergeCell ref="AC85:AC86"/>
    <mergeCell ref="AD85:AD86"/>
    <mergeCell ref="AE85:AE86"/>
    <mergeCell ref="N85:N86"/>
    <mergeCell ref="O85:O86"/>
    <mergeCell ref="P85:P86"/>
    <mergeCell ref="Q85:Q86"/>
    <mergeCell ref="R85:R86"/>
    <mergeCell ref="S85:S86"/>
    <mergeCell ref="T85:T86"/>
    <mergeCell ref="U85:U86"/>
    <mergeCell ref="V85:V86"/>
    <mergeCell ref="W85:W86"/>
    <mergeCell ref="X85:X86"/>
    <mergeCell ref="Y85:Y86"/>
    <mergeCell ref="AC83:AC84"/>
    <mergeCell ref="AD83:AD84"/>
    <mergeCell ref="AK85:AK86"/>
    <mergeCell ref="Z85:Z86"/>
    <mergeCell ref="M83:M84"/>
    <mergeCell ref="N83:N84"/>
    <mergeCell ref="O83:O84"/>
    <mergeCell ref="P83:P84"/>
    <mergeCell ref="Q83:Q84"/>
    <mergeCell ref="R83:R84"/>
    <mergeCell ref="G83:G84"/>
    <mergeCell ref="H83:H84"/>
    <mergeCell ref="I83:I84"/>
    <mergeCell ref="J83:J84"/>
    <mergeCell ref="K83:K84"/>
    <mergeCell ref="L83:L84"/>
    <mergeCell ref="AU80:AU81"/>
    <mergeCell ref="AV80:AV81"/>
    <mergeCell ref="AW80:AW81"/>
    <mergeCell ref="AX80:AX81"/>
    <mergeCell ref="AY80:AY81"/>
    <mergeCell ref="T80:T81"/>
    <mergeCell ref="U80:U81"/>
    <mergeCell ref="V80:V81"/>
    <mergeCell ref="Z80:Z81"/>
    <mergeCell ref="AA80:AA81"/>
    <mergeCell ref="K80:K81"/>
    <mergeCell ref="L80:L81"/>
    <mergeCell ref="M80:M81"/>
    <mergeCell ref="N80:N81"/>
    <mergeCell ref="O80:O81"/>
    <mergeCell ref="P80:P81"/>
    <mergeCell ref="AO83:AO84"/>
    <mergeCell ref="AP83:AP84"/>
    <mergeCell ref="AE83:AE84"/>
    <mergeCell ref="AF83:AF84"/>
    <mergeCell ref="A82:A84"/>
    <mergeCell ref="B82:B84"/>
    <mergeCell ref="D83:D84"/>
    <mergeCell ref="E83:E84"/>
    <mergeCell ref="F83:F84"/>
    <mergeCell ref="W80:W81"/>
    <mergeCell ref="I80:I81"/>
    <mergeCell ref="J80:J81"/>
    <mergeCell ref="A78:A81"/>
    <mergeCell ref="B78:B81"/>
    <mergeCell ref="AQ80:AQ81"/>
    <mergeCell ref="AR80:AR81"/>
    <mergeCell ref="AS80:AS81"/>
    <mergeCell ref="AT80:AT81"/>
    <mergeCell ref="AA78:AA79"/>
    <mergeCell ref="AB78:AB79"/>
    <mergeCell ref="AE78:AE79"/>
    <mergeCell ref="AF78:AF79"/>
    <mergeCell ref="AG78:AG79"/>
    <mergeCell ref="AH78:AH79"/>
    <mergeCell ref="AK80:AK81"/>
    <mergeCell ref="AL80:AL81"/>
    <mergeCell ref="AM80:AM81"/>
    <mergeCell ref="AN80:AN81"/>
    <mergeCell ref="AO80:AO81"/>
    <mergeCell ref="AP80:AP81"/>
    <mergeCell ref="AE80:AE81"/>
    <mergeCell ref="AF80:AF81"/>
    <mergeCell ref="AG80:AG81"/>
    <mergeCell ref="AH80:AH81"/>
    <mergeCell ref="AI80:AI81"/>
    <mergeCell ref="AJ80:AJ81"/>
    <mergeCell ref="AU78:AU79"/>
    <mergeCell ref="AV78:AV79"/>
    <mergeCell ref="AW78:AW79"/>
    <mergeCell ref="AX78:AX79"/>
    <mergeCell ref="AY78:AY79"/>
    <mergeCell ref="D80:D81"/>
    <mergeCell ref="E80:E81"/>
    <mergeCell ref="F80:F81"/>
    <mergeCell ref="G80:G81"/>
    <mergeCell ref="H80:H81"/>
    <mergeCell ref="AO78:AO79"/>
    <mergeCell ref="AP78:AP79"/>
    <mergeCell ref="AQ78:AQ79"/>
    <mergeCell ref="AR78:AR79"/>
    <mergeCell ref="AS78:AS79"/>
    <mergeCell ref="AT78:AT79"/>
    <mergeCell ref="AI78:AI79"/>
    <mergeCell ref="AJ78:AJ79"/>
    <mergeCell ref="AK78:AK79"/>
    <mergeCell ref="AL78:AL79"/>
    <mergeCell ref="AM78:AM79"/>
    <mergeCell ref="AN78:AN79"/>
    <mergeCell ref="AB80:AB81"/>
    <mergeCell ref="Q80:Q81"/>
    <mergeCell ref="R80:R81"/>
    <mergeCell ref="S80:S81"/>
    <mergeCell ref="AC80:AC81"/>
    <mergeCell ref="AD80:AD81"/>
    <mergeCell ref="X80:X81"/>
    <mergeCell ref="Y80:Y81"/>
    <mergeCell ref="AC78:AC79"/>
    <mergeCell ref="AD78:AD79"/>
    <mergeCell ref="S78:S79"/>
    <mergeCell ref="T78:T79"/>
    <mergeCell ref="U78:U79"/>
    <mergeCell ref="V78:V79"/>
    <mergeCell ref="W78:W79"/>
    <mergeCell ref="X78:X79"/>
    <mergeCell ref="Y78:Y79"/>
    <mergeCell ref="Z78:Z79"/>
    <mergeCell ref="M78:M79"/>
    <mergeCell ref="N78:N79"/>
    <mergeCell ref="O78:O79"/>
    <mergeCell ref="P78:P79"/>
    <mergeCell ref="Q78:Q79"/>
    <mergeCell ref="R78:R79"/>
    <mergeCell ref="G78:G79"/>
    <mergeCell ref="H78:H79"/>
    <mergeCell ref="I78:I79"/>
    <mergeCell ref="J78:J79"/>
    <mergeCell ref="K78:K79"/>
    <mergeCell ref="L78:L79"/>
    <mergeCell ref="C78:C79"/>
    <mergeCell ref="D78:D79"/>
    <mergeCell ref="E78:E79"/>
    <mergeCell ref="F78:F79"/>
    <mergeCell ref="L74:L75"/>
    <mergeCell ref="M74:M75"/>
    <mergeCell ref="F74:F75"/>
    <mergeCell ref="G74:G75"/>
    <mergeCell ref="H74:H75"/>
    <mergeCell ref="I74:I75"/>
    <mergeCell ref="AT76:AT77"/>
    <mergeCell ref="AU76:AU77"/>
    <mergeCell ref="AV76:AV77"/>
    <mergeCell ref="AW76:AW77"/>
    <mergeCell ref="AX76:AX77"/>
    <mergeCell ref="AY76:AY77"/>
    <mergeCell ref="AN76:AN77"/>
    <mergeCell ref="AO76:AO77"/>
    <mergeCell ref="AP76:AP77"/>
    <mergeCell ref="AQ76:AQ77"/>
    <mergeCell ref="AR76:AR77"/>
    <mergeCell ref="AS76:AS77"/>
    <mergeCell ref="AH76:AH77"/>
    <mergeCell ref="AI76:AI77"/>
    <mergeCell ref="AJ76:AJ77"/>
    <mergeCell ref="AK76:AK77"/>
    <mergeCell ref="AL76:AL77"/>
    <mergeCell ref="AM76:AM77"/>
    <mergeCell ref="AC76:AC77"/>
    <mergeCell ref="AD76:AD77"/>
    <mergeCell ref="AE76:AE77"/>
    <mergeCell ref="AF76:AF77"/>
    <mergeCell ref="J76:J77"/>
    <mergeCell ref="K76:K77"/>
    <mergeCell ref="L76:L77"/>
    <mergeCell ref="M76:M77"/>
    <mergeCell ref="N76:N77"/>
    <mergeCell ref="O76:O77"/>
    <mergeCell ref="P76:P77"/>
    <mergeCell ref="Q76:Q77"/>
    <mergeCell ref="N74:N75"/>
    <mergeCell ref="O74:O75"/>
    <mergeCell ref="P74:P75"/>
    <mergeCell ref="Q74:Q75"/>
    <mergeCell ref="AV74:AV75"/>
    <mergeCell ref="AC74:AC75"/>
    <mergeCell ref="R74:R75"/>
    <mergeCell ref="S74:S75"/>
    <mergeCell ref="T74:T75"/>
    <mergeCell ref="U74:U75"/>
    <mergeCell ref="Z74:Z75"/>
    <mergeCell ref="AA74:AA75"/>
    <mergeCell ref="AB74:AB75"/>
    <mergeCell ref="AO74:AO75"/>
    <mergeCell ref="AG76:AG77"/>
    <mergeCell ref="V76:V77"/>
    <mergeCell ref="W76:W77"/>
    <mergeCell ref="Z76:Z77"/>
    <mergeCell ref="AA76:AA77"/>
    <mergeCell ref="AB76:AB77"/>
    <mergeCell ref="J74:J75"/>
    <mergeCell ref="K74:K75"/>
    <mergeCell ref="E76:E77"/>
    <mergeCell ref="F76:F77"/>
    <mergeCell ref="G76:G77"/>
    <mergeCell ref="H76:H77"/>
    <mergeCell ref="I76:I77"/>
    <mergeCell ref="AP74:AP75"/>
    <mergeCell ref="AQ74:AQ75"/>
    <mergeCell ref="AR74:AR75"/>
    <mergeCell ref="AS74:AS75"/>
    <mergeCell ref="AT74:AT75"/>
    <mergeCell ref="AU74:AU75"/>
    <mergeCell ref="AJ74:AJ75"/>
    <mergeCell ref="AK74:AK75"/>
    <mergeCell ref="AL74:AL75"/>
    <mergeCell ref="AM74:AM75"/>
    <mergeCell ref="AN74:AN75"/>
    <mergeCell ref="AD74:AD75"/>
    <mergeCell ref="AE74:AE75"/>
    <mergeCell ref="AF74:AF75"/>
    <mergeCell ref="AG74:AG75"/>
    <mergeCell ref="AH74:AH75"/>
    <mergeCell ref="AI74:AI75"/>
    <mergeCell ref="R76:R77"/>
    <mergeCell ref="S76:S77"/>
    <mergeCell ref="T76:T77"/>
    <mergeCell ref="U76:U77"/>
    <mergeCell ref="X74:X75"/>
    <mergeCell ref="Y74:Y75"/>
    <mergeCell ref="V74:V75"/>
    <mergeCell ref="W74:W75"/>
    <mergeCell ref="X76:X77"/>
    <mergeCell ref="Y76:Y77"/>
    <mergeCell ref="K72:K73"/>
    <mergeCell ref="L72:L73"/>
    <mergeCell ref="M72:M73"/>
    <mergeCell ref="N72:N73"/>
    <mergeCell ref="AU72:AU73"/>
    <mergeCell ref="AV72:AV73"/>
    <mergeCell ref="AW72:AW73"/>
    <mergeCell ref="AX72:AX73"/>
    <mergeCell ref="AY72:AY73"/>
    <mergeCell ref="A74:A77"/>
    <mergeCell ref="B74:B77"/>
    <mergeCell ref="C74:C75"/>
    <mergeCell ref="D74:D75"/>
    <mergeCell ref="E74:E75"/>
    <mergeCell ref="AO72:AO73"/>
    <mergeCell ref="AP72:AP73"/>
    <mergeCell ref="AQ72:AQ73"/>
    <mergeCell ref="AR72:AR73"/>
    <mergeCell ref="AS72:AS73"/>
    <mergeCell ref="AT72:AT73"/>
    <mergeCell ref="AI72:AI73"/>
    <mergeCell ref="AJ72:AJ73"/>
    <mergeCell ref="AK72:AK73"/>
    <mergeCell ref="AL72:AL73"/>
    <mergeCell ref="AM72:AM73"/>
    <mergeCell ref="AN72:AN73"/>
    <mergeCell ref="AW74:AW75"/>
    <mergeCell ref="AX74:AX75"/>
    <mergeCell ref="AY74:AY75"/>
    <mergeCell ref="D76:D77"/>
    <mergeCell ref="AE72:AE73"/>
    <mergeCell ref="AF72:AF73"/>
    <mergeCell ref="AA72:AA73"/>
    <mergeCell ref="AB72:AB73"/>
    <mergeCell ref="Y70:Y71"/>
    <mergeCell ref="Z70:Z71"/>
    <mergeCell ref="AA70:AA71"/>
    <mergeCell ref="AB70:AB71"/>
    <mergeCell ref="U72:U73"/>
    <mergeCell ref="V72:V73"/>
    <mergeCell ref="W72:W73"/>
    <mergeCell ref="X72:X73"/>
    <mergeCell ref="Y72:Y73"/>
    <mergeCell ref="Z72:Z73"/>
    <mergeCell ref="O72:O73"/>
    <mergeCell ref="P72:P73"/>
    <mergeCell ref="Q72:Q73"/>
    <mergeCell ref="R72:R73"/>
    <mergeCell ref="S72:S73"/>
    <mergeCell ref="T72:T73"/>
    <mergeCell ref="AW70:AW71"/>
    <mergeCell ref="AX70:AX71"/>
    <mergeCell ref="AY70:AY71"/>
    <mergeCell ref="D72:D73"/>
    <mergeCell ref="E72:E73"/>
    <mergeCell ref="F72:F73"/>
    <mergeCell ref="G72:G73"/>
    <mergeCell ref="H72:H73"/>
    <mergeCell ref="I72:I73"/>
    <mergeCell ref="J72:J73"/>
    <mergeCell ref="AQ70:AQ71"/>
    <mergeCell ref="AR70:AR71"/>
    <mergeCell ref="AS70:AS71"/>
    <mergeCell ref="AT70:AT71"/>
    <mergeCell ref="AU70:AU71"/>
    <mergeCell ref="AV70:AV71"/>
    <mergeCell ref="AK70:AK71"/>
    <mergeCell ref="AL70:AL71"/>
    <mergeCell ref="AM70:AM71"/>
    <mergeCell ref="AN70:AN71"/>
    <mergeCell ref="AO70:AO71"/>
    <mergeCell ref="AP70:AP71"/>
    <mergeCell ref="AE70:AE71"/>
    <mergeCell ref="AF70:AF71"/>
    <mergeCell ref="AG70:AG71"/>
    <mergeCell ref="AH70:AH71"/>
    <mergeCell ref="AI70:AI71"/>
    <mergeCell ref="AJ70:AJ71"/>
    <mergeCell ref="AG72:AG73"/>
    <mergeCell ref="AH72:AH73"/>
    <mergeCell ref="AC72:AC73"/>
    <mergeCell ref="AD72:AD73"/>
    <mergeCell ref="AC70:AC71"/>
    <mergeCell ref="AD70:AD71"/>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A70:A73"/>
    <mergeCell ref="B70:B73"/>
    <mergeCell ref="C70:C71"/>
    <mergeCell ref="D70:D71"/>
    <mergeCell ref="E70:E71"/>
    <mergeCell ref="F70:F71"/>
    <mergeCell ref="AT68:AT69"/>
    <mergeCell ref="AU68:AU69"/>
    <mergeCell ref="AV68:AV69"/>
    <mergeCell ref="AW68:AW69"/>
    <mergeCell ref="AX68:AX69"/>
    <mergeCell ref="AY68:AY69"/>
    <mergeCell ref="AN68:AN69"/>
    <mergeCell ref="AO68:AO69"/>
    <mergeCell ref="AP68:AP69"/>
    <mergeCell ref="AQ68:AQ69"/>
    <mergeCell ref="AR68:AR69"/>
    <mergeCell ref="AS68:AS69"/>
    <mergeCell ref="AH68:AH69"/>
    <mergeCell ref="AI68:AI69"/>
    <mergeCell ref="AJ68:AJ69"/>
    <mergeCell ref="AK68:AK69"/>
    <mergeCell ref="AL68:AL69"/>
    <mergeCell ref="AM68:AM69"/>
    <mergeCell ref="AB68:AB69"/>
    <mergeCell ref="AC68:AC69"/>
    <mergeCell ref="AD68:AD69"/>
    <mergeCell ref="AE68:AE69"/>
    <mergeCell ref="AF68:AF69"/>
    <mergeCell ref="AG68:AG69"/>
    <mergeCell ref="V68:V69"/>
    <mergeCell ref="W68:W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V66:AV67"/>
    <mergeCell ref="AC66:AC67"/>
    <mergeCell ref="R66:R67"/>
    <mergeCell ref="S66:S67"/>
    <mergeCell ref="T66:T67"/>
    <mergeCell ref="U66:U67"/>
    <mergeCell ref="V66:V67"/>
    <mergeCell ref="W66:W67"/>
    <mergeCell ref="AI66:AI67"/>
    <mergeCell ref="X66:X67"/>
    <mergeCell ref="L66:L67"/>
    <mergeCell ref="M66:M67"/>
    <mergeCell ref="N66:N67"/>
    <mergeCell ref="O66:O67"/>
    <mergeCell ref="P66:P67"/>
    <mergeCell ref="Q66:Q67"/>
    <mergeCell ref="AW66:AW67"/>
    <mergeCell ref="AX66:AX67"/>
    <mergeCell ref="AS66:AS67"/>
    <mergeCell ref="AT66:AT67"/>
    <mergeCell ref="AU66:AU67"/>
    <mergeCell ref="AJ66:AJ67"/>
    <mergeCell ref="AY66:AY67"/>
    <mergeCell ref="D68:D69"/>
    <mergeCell ref="E68:E69"/>
    <mergeCell ref="F68:F69"/>
    <mergeCell ref="G68:G69"/>
    <mergeCell ref="H68:H69"/>
    <mergeCell ref="I68:I69"/>
    <mergeCell ref="AP66:AP67"/>
    <mergeCell ref="AQ66:AQ67"/>
    <mergeCell ref="AR66:AR67"/>
    <mergeCell ref="AM66:AM67"/>
    <mergeCell ref="AN66:AN67"/>
    <mergeCell ref="AO66:AO67"/>
    <mergeCell ref="AD66:AD67"/>
    <mergeCell ref="AE66:AE67"/>
    <mergeCell ref="AF66:AF67"/>
    <mergeCell ref="AG66:AG67"/>
    <mergeCell ref="AH66:AH67"/>
    <mergeCell ref="Y66:Y67"/>
    <mergeCell ref="Z66:Z67"/>
    <mergeCell ref="AA66:AA67"/>
    <mergeCell ref="AB66:AB67"/>
    <mergeCell ref="AK66:AK67"/>
    <mergeCell ref="AL66:AL67"/>
    <mergeCell ref="X68:X69"/>
    <mergeCell ref="Y68:Y69"/>
    <mergeCell ref="F66:F67"/>
    <mergeCell ref="G66:G67"/>
    <mergeCell ref="H66:H67"/>
    <mergeCell ref="I66:I67"/>
    <mergeCell ref="J66:J67"/>
    <mergeCell ref="K66:K67"/>
    <mergeCell ref="AU64:AU65"/>
    <mergeCell ref="AV64:AV65"/>
    <mergeCell ref="AW64:AW65"/>
    <mergeCell ref="AX64:AX65"/>
    <mergeCell ref="AY64:AY65"/>
    <mergeCell ref="A66:A69"/>
    <mergeCell ref="B66:B69"/>
    <mergeCell ref="C66:C67"/>
    <mergeCell ref="D66:D67"/>
    <mergeCell ref="E66:E67"/>
    <mergeCell ref="AO64:AO65"/>
    <mergeCell ref="AP64:AP65"/>
    <mergeCell ref="AQ64:AQ65"/>
    <mergeCell ref="AR64:AR65"/>
    <mergeCell ref="AS64:AS65"/>
    <mergeCell ref="AT64:AT65"/>
    <mergeCell ref="AI64:AI65"/>
    <mergeCell ref="AJ64:AJ65"/>
    <mergeCell ref="AK64:AK65"/>
    <mergeCell ref="AL64:AL65"/>
    <mergeCell ref="AM64:AM65"/>
    <mergeCell ref="AN64:AN65"/>
    <mergeCell ref="AC64:AC65"/>
    <mergeCell ref="AD64:AD65"/>
    <mergeCell ref="AE64:AE65"/>
    <mergeCell ref="AF64:AF65"/>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W62:AW63"/>
    <mergeCell ref="AX62:AX63"/>
    <mergeCell ref="AY62:AY63"/>
    <mergeCell ref="D64:D65"/>
    <mergeCell ref="E64:E65"/>
    <mergeCell ref="F64:F65"/>
    <mergeCell ref="G64:G65"/>
    <mergeCell ref="H64:H65"/>
    <mergeCell ref="I64:I65"/>
    <mergeCell ref="J64:J65"/>
    <mergeCell ref="AQ62:AQ63"/>
    <mergeCell ref="AR62:AR63"/>
    <mergeCell ref="AS62:AS63"/>
    <mergeCell ref="AT62:AT63"/>
    <mergeCell ref="AU62:AU63"/>
    <mergeCell ref="AV62:AV63"/>
    <mergeCell ref="AK62:AK63"/>
    <mergeCell ref="AL62:AL63"/>
    <mergeCell ref="AM62:AM63"/>
    <mergeCell ref="AN62:AN63"/>
    <mergeCell ref="AO62:AO63"/>
    <mergeCell ref="AP62:AP63"/>
    <mergeCell ref="AE62:AE63"/>
    <mergeCell ref="AF62:AF63"/>
    <mergeCell ref="AG62:AG63"/>
    <mergeCell ref="AH62:AH63"/>
    <mergeCell ref="AI62:AI63"/>
    <mergeCell ref="AJ62:AJ63"/>
    <mergeCell ref="AA62:AA63"/>
    <mergeCell ref="AB62:AB63"/>
    <mergeCell ref="AG64:AG65"/>
    <mergeCell ref="AH64:AH65"/>
    <mergeCell ref="V62:V63"/>
    <mergeCell ref="W62:W63"/>
    <mergeCell ref="X62:X63"/>
    <mergeCell ref="Y62:Y63"/>
    <mergeCell ref="Z62:Z63"/>
    <mergeCell ref="M62:M63"/>
    <mergeCell ref="N62:N63"/>
    <mergeCell ref="O62:O63"/>
    <mergeCell ref="P62:P63"/>
    <mergeCell ref="Q62:Q63"/>
    <mergeCell ref="R62:R63"/>
    <mergeCell ref="G62:G63"/>
    <mergeCell ref="H62:H63"/>
    <mergeCell ref="I62:I63"/>
    <mergeCell ref="J62:J63"/>
    <mergeCell ref="K62:K63"/>
    <mergeCell ref="L62:L63"/>
    <mergeCell ref="AW60:AW61"/>
    <mergeCell ref="AX60:AX61"/>
    <mergeCell ref="AY60:AY61"/>
    <mergeCell ref="AN60:AN61"/>
    <mergeCell ref="AO60:AO61"/>
    <mergeCell ref="AP60:AP61"/>
    <mergeCell ref="AQ60:AQ61"/>
    <mergeCell ref="AR60:AR61"/>
    <mergeCell ref="AS60:AS61"/>
    <mergeCell ref="AH60:AH61"/>
    <mergeCell ref="AI60:AI61"/>
    <mergeCell ref="AJ60:AJ61"/>
    <mergeCell ref="AK60:AK61"/>
    <mergeCell ref="AL60:AL61"/>
    <mergeCell ref="AM60:AM61"/>
    <mergeCell ref="AC60:AC61"/>
    <mergeCell ref="AD60:AD61"/>
    <mergeCell ref="AE60:AE61"/>
    <mergeCell ref="AF60:AF61"/>
    <mergeCell ref="AG60:AG61"/>
    <mergeCell ref="AV58:AV59"/>
    <mergeCell ref="AC58:AC59"/>
    <mergeCell ref="R58:R59"/>
    <mergeCell ref="S58:S59"/>
    <mergeCell ref="T58:T59"/>
    <mergeCell ref="U58:U59"/>
    <mergeCell ref="V58:V59"/>
    <mergeCell ref="W58:W59"/>
    <mergeCell ref="X58:X59"/>
    <mergeCell ref="Y58:Y59"/>
    <mergeCell ref="L58:L59"/>
    <mergeCell ref="M58:M59"/>
    <mergeCell ref="N58:N59"/>
    <mergeCell ref="O58:O59"/>
    <mergeCell ref="P58:P59"/>
    <mergeCell ref="Q58:Q59"/>
    <mergeCell ref="A62:A65"/>
    <mergeCell ref="B62:B65"/>
    <mergeCell ref="C62:C63"/>
    <mergeCell ref="D62:D63"/>
    <mergeCell ref="E62:E63"/>
    <mergeCell ref="F62:F63"/>
    <mergeCell ref="AT60:AT61"/>
    <mergeCell ref="AU60:AU61"/>
    <mergeCell ref="AV60:AV61"/>
    <mergeCell ref="V60:V61"/>
    <mergeCell ref="W60:W61"/>
    <mergeCell ref="AC62:AC63"/>
    <mergeCell ref="AD62:AD63"/>
    <mergeCell ref="S62:S63"/>
    <mergeCell ref="T62:T63"/>
    <mergeCell ref="U62:U63"/>
    <mergeCell ref="X60:X61"/>
    <mergeCell ref="Y60:Y61"/>
    <mergeCell ref="Z60:Z61"/>
    <mergeCell ref="AA60:AA61"/>
    <mergeCell ref="AB60:AB61"/>
    <mergeCell ref="P60:P61"/>
    <mergeCell ref="Q60:Q61"/>
    <mergeCell ref="R60:R61"/>
    <mergeCell ref="S60:S61"/>
    <mergeCell ref="T60:T61"/>
    <mergeCell ref="U60:U61"/>
    <mergeCell ref="J60:J61"/>
    <mergeCell ref="K60:K61"/>
    <mergeCell ref="L60:L61"/>
    <mergeCell ref="M60:M61"/>
    <mergeCell ref="N60:N61"/>
    <mergeCell ref="O60:O61"/>
    <mergeCell ref="A58:A61"/>
    <mergeCell ref="B58:B61"/>
    <mergeCell ref="C58:C59"/>
    <mergeCell ref="D58:D59"/>
    <mergeCell ref="E58:E59"/>
    <mergeCell ref="AO56:AO57"/>
    <mergeCell ref="AP56:AP57"/>
    <mergeCell ref="AQ56:AQ57"/>
    <mergeCell ref="AR56:AR57"/>
    <mergeCell ref="AS56:AS57"/>
    <mergeCell ref="AT56:AT57"/>
    <mergeCell ref="AI56:AI57"/>
    <mergeCell ref="AJ56:AJ57"/>
    <mergeCell ref="AK56:AK57"/>
    <mergeCell ref="AL56:AL57"/>
    <mergeCell ref="AM56:AM57"/>
    <mergeCell ref="AN56:AN57"/>
    <mergeCell ref="D60:D61"/>
    <mergeCell ref="E60:E61"/>
    <mergeCell ref="F60:F61"/>
    <mergeCell ref="G60:G61"/>
    <mergeCell ref="H60:H61"/>
    <mergeCell ref="I60:I61"/>
    <mergeCell ref="AP58:AP59"/>
    <mergeCell ref="AQ58:AQ59"/>
    <mergeCell ref="AR58:AR59"/>
    <mergeCell ref="AS58:AS59"/>
    <mergeCell ref="AT58:AT59"/>
    <mergeCell ref="AJ58:AJ59"/>
    <mergeCell ref="AK58:AK59"/>
    <mergeCell ref="AL58:AL59"/>
    <mergeCell ref="AM58:AM59"/>
    <mergeCell ref="K56:K57"/>
    <mergeCell ref="L56:L57"/>
    <mergeCell ref="M56:M57"/>
    <mergeCell ref="N56:N57"/>
    <mergeCell ref="O56:O57"/>
    <mergeCell ref="P56:P57"/>
    <mergeCell ref="F58:F59"/>
    <mergeCell ref="G58:G59"/>
    <mergeCell ref="H58:H59"/>
    <mergeCell ref="I58:I59"/>
    <mergeCell ref="J58:J59"/>
    <mergeCell ref="K58:K59"/>
    <mergeCell ref="AU56:AU57"/>
    <mergeCell ref="AV56:AV57"/>
    <mergeCell ref="AW56:AW57"/>
    <mergeCell ref="AX56:AX57"/>
    <mergeCell ref="AY56:AY57"/>
    <mergeCell ref="AW58:AW59"/>
    <mergeCell ref="AX58:AX59"/>
    <mergeCell ref="AY58:AY59"/>
    <mergeCell ref="AU58:AU59"/>
    <mergeCell ref="AN58:AN59"/>
    <mergeCell ref="AO58:AO59"/>
    <mergeCell ref="AD58:AD59"/>
    <mergeCell ref="AE58:AE59"/>
    <mergeCell ref="AF58:AF59"/>
    <mergeCell ref="AG58:AG59"/>
    <mergeCell ref="AH58:AH59"/>
    <mergeCell ref="AI58:AI59"/>
    <mergeCell ref="Z58:Z59"/>
    <mergeCell ref="AA58:AA59"/>
    <mergeCell ref="AB58:AB59"/>
    <mergeCell ref="AG56:AG57"/>
    <mergeCell ref="AH56:AH57"/>
    <mergeCell ref="AC56:AC57"/>
    <mergeCell ref="AD56:AD57"/>
    <mergeCell ref="AE56:AE57"/>
    <mergeCell ref="AF56:AF57"/>
    <mergeCell ref="W56:W57"/>
    <mergeCell ref="X56:X57"/>
    <mergeCell ref="Y56:Y57"/>
    <mergeCell ref="Z56:Z57"/>
    <mergeCell ref="AA56:AA57"/>
    <mergeCell ref="AB56:AB57"/>
    <mergeCell ref="Q56:Q57"/>
    <mergeCell ref="R56:R57"/>
    <mergeCell ref="S56:S57"/>
    <mergeCell ref="T56:T57"/>
    <mergeCell ref="U56:U57"/>
    <mergeCell ref="V56:V57"/>
    <mergeCell ref="AW54:AW55"/>
    <mergeCell ref="AX54:AX55"/>
    <mergeCell ref="AY54:AY55"/>
    <mergeCell ref="D56:D57"/>
    <mergeCell ref="E56:E57"/>
    <mergeCell ref="F56:F57"/>
    <mergeCell ref="G56:G57"/>
    <mergeCell ref="H56:H57"/>
    <mergeCell ref="I56:I57"/>
    <mergeCell ref="J56:J57"/>
    <mergeCell ref="AQ54:AQ55"/>
    <mergeCell ref="AR54:AR55"/>
    <mergeCell ref="AS54:AS55"/>
    <mergeCell ref="AT54:AT55"/>
    <mergeCell ref="AU54:AU55"/>
    <mergeCell ref="AV54:AV55"/>
    <mergeCell ref="AK54:AK55"/>
    <mergeCell ref="AL54:AL55"/>
    <mergeCell ref="AM54:AM55"/>
    <mergeCell ref="AN54:AN55"/>
    <mergeCell ref="AO54:AO55"/>
    <mergeCell ref="AP54:AP55"/>
    <mergeCell ref="AE54:AE55"/>
    <mergeCell ref="AF54:AF55"/>
    <mergeCell ref="AG54:AG55"/>
    <mergeCell ref="AH54:AH55"/>
    <mergeCell ref="AI54:AI55"/>
    <mergeCell ref="AJ54:AJ55"/>
    <mergeCell ref="Y54:Y55"/>
    <mergeCell ref="Z54:Z55"/>
    <mergeCell ref="AA54:AA55"/>
    <mergeCell ref="AB54:AB55"/>
    <mergeCell ref="AC54:AC55"/>
    <mergeCell ref="AD54:AD55"/>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A54:A57"/>
    <mergeCell ref="B54:B57"/>
    <mergeCell ref="C54:C55"/>
    <mergeCell ref="D54:D55"/>
    <mergeCell ref="E54:E55"/>
    <mergeCell ref="F54:F55"/>
    <mergeCell ref="AT52:AT53"/>
    <mergeCell ref="AU52:AU53"/>
    <mergeCell ref="AV52:AV53"/>
    <mergeCell ref="AW52:AW53"/>
    <mergeCell ref="AX52:AX53"/>
    <mergeCell ref="AY52:AY53"/>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AV50:AV51"/>
    <mergeCell ref="AC50:AC51"/>
    <mergeCell ref="R50:R51"/>
    <mergeCell ref="S50:S51"/>
    <mergeCell ref="T50:T51"/>
    <mergeCell ref="U50:U51"/>
    <mergeCell ref="V50:V51"/>
    <mergeCell ref="W50:W51"/>
    <mergeCell ref="AI50:AI51"/>
    <mergeCell ref="X50:X51"/>
    <mergeCell ref="L50:L51"/>
    <mergeCell ref="M50:M51"/>
    <mergeCell ref="N50:N51"/>
    <mergeCell ref="O50:O51"/>
    <mergeCell ref="P50:P51"/>
    <mergeCell ref="Q50:Q51"/>
    <mergeCell ref="AW50:AW51"/>
    <mergeCell ref="AX50:AX51"/>
    <mergeCell ref="AS50:AS51"/>
    <mergeCell ref="AT50:AT51"/>
    <mergeCell ref="AU50:AU51"/>
    <mergeCell ref="AJ50:AJ51"/>
    <mergeCell ref="AY50:AY51"/>
    <mergeCell ref="D52:D53"/>
    <mergeCell ref="E52:E53"/>
    <mergeCell ref="F52:F53"/>
    <mergeCell ref="G52:G53"/>
    <mergeCell ref="H52:H53"/>
    <mergeCell ref="I52:I53"/>
    <mergeCell ref="AP50:AP51"/>
    <mergeCell ref="AQ50:AQ51"/>
    <mergeCell ref="AR50:AR51"/>
    <mergeCell ref="AM50:AM51"/>
    <mergeCell ref="AN50:AN51"/>
    <mergeCell ref="AO50:AO51"/>
    <mergeCell ref="AD50:AD51"/>
    <mergeCell ref="AE50:AE51"/>
    <mergeCell ref="AF50:AF51"/>
    <mergeCell ref="AG50:AG51"/>
    <mergeCell ref="AH50:AH51"/>
    <mergeCell ref="Y50:Y51"/>
    <mergeCell ref="Z50:Z51"/>
    <mergeCell ref="AA50:AA51"/>
    <mergeCell ref="AB50:AB51"/>
    <mergeCell ref="AK50:AK51"/>
    <mergeCell ref="AL50:AL51"/>
    <mergeCell ref="X52:X53"/>
    <mergeCell ref="Y52:Y53"/>
    <mergeCell ref="F50:F51"/>
    <mergeCell ref="G50:G51"/>
    <mergeCell ref="H50:H51"/>
    <mergeCell ref="I50:I51"/>
    <mergeCell ref="J50:J51"/>
    <mergeCell ref="K50:K51"/>
    <mergeCell ref="AU48:AU49"/>
    <mergeCell ref="AV48:AV49"/>
    <mergeCell ref="AW48:AW49"/>
    <mergeCell ref="AX48:AX49"/>
    <mergeCell ref="AY48:AY49"/>
    <mergeCell ref="A50:A53"/>
    <mergeCell ref="B50:B53"/>
    <mergeCell ref="C50:C51"/>
    <mergeCell ref="D50:D51"/>
    <mergeCell ref="E50:E51"/>
    <mergeCell ref="AO48:AO49"/>
    <mergeCell ref="AP48:AP49"/>
    <mergeCell ref="AQ48:AQ49"/>
    <mergeCell ref="AR48:AR49"/>
    <mergeCell ref="AS48:AS49"/>
    <mergeCell ref="AT48:AT49"/>
    <mergeCell ref="AI48:AI49"/>
    <mergeCell ref="AJ48:AJ49"/>
    <mergeCell ref="AK48:AK49"/>
    <mergeCell ref="AL48:AL49"/>
    <mergeCell ref="AM48:AM49"/>
    <mergeCell ref="AN48:AN49"/>
    <mergeCell ref="AC48:AC49"/>
    <mergeCell ref="AD48:AD49"/>
    <mergeCell ref="AE48:AE49"/>
    <mergeCell ref="AF48:AF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W46:AW47"/>
    <mergeCell ref="AX46:AX47"/>
    <mergeCell ref="AY46:AY47"/>
    <mergeCell ref="D48:D49"/>
    <mergeCell ref="E48:E49"/>
    <mergeCell ref="F48:F49"/>
    <mergeCell ref="G48:G49"/>
    <mergeCell ref="H48:H49"/>
    <mergeCell ref="I48:I49"/>
    <mergeCell ref="J48:J49"/>
    <mergeCell ref="AQ46:AQ47"/>
    <mergeCell ref="AR46:AR47"/>
    <mergeCell ref="AS46:AS47"/>
    <mergeCell ref="AT46:AT47"/>
    <mergeCell ref="AU46:AU47"/>
    <mergeCell ref="AV46:AV47"/>
    <mergeCell ref="AK46:AK47"/>
    <mergeCell ref="AL46:AL47"/>
    <mergeCell ref="AM46:AM47"/>
    <mergeCell ref="AN46:AN47"/>
    <mergeCell ref="AO46:AO47"/>
    <mergeCell ref="AP46:AP47"/>
    <mergeCell ref="AE46:AE47"/>
    <mergeCell ref="AF46:AF47"/>
    <mergeCell ref="AG46:AG47"/>
    <mergeCell ref="AH46:AH47"/>
    <mergeCell ref="AI46:AI47"/>
    <mergeCell ref="AJ46:AJ47"/>
    <mergeCell ref="AA46:AA47"/>
    <mergeCell ref="AB46:AB47"/>
    <mergeCell ref="AG48:AG49"/>
    <mergeCell ref="AH48:AH49"/>
    <mergeCell ref="V46:V47"/>
    <mergeCell ref="W46:W47"/>
    <mergeCell ref="X46:X47"/>
    <mergeCell ref="Y46:Y47"/>
    <mergeCell ref="Z46:Z47"/>
    <mergeCell ref="M46:M47"/>
    <mergeCell ref="N46:N47"/>
    <mergeCell ref="O46:O47"/>
    <mergeCell ref="P46:P47"/>
    <mergeCell ref="Q46:Q47"/>
    <mergeCell ref="R46:R47"/>
    <mergeCell ref="G46:G47"/>
    <mergeCell ref="H46:H47"/>
    <mergeCell ref="I46:I47"/>
    <mergeCell ref="J46:J47"/>
    <mergeCell ref="K46:K47"/>
    <mergeCell ref="L46:L47"/>
    <mergeCell ref="AW44:AW45"/>
    <mergeCell ref="AX44:AX45"/>
    <mergeCell ref="AY44:AY45"/>
    <mergeCell ref="AN44:AN45"/>
    <mergeCell ref="AO44:AO45"/>
    <mergeCell ref="AP44:AP45"/>
    <mergeCell ref="AQ44:AQ45"/>
    <mergeCell ref="AR44:AR45"/>
    <mergeCell ref="AS44:AS45"/>
    <mergeCell ref="AH44:AH45"/>
    <mergeCell ref="AI44:AI45"/>
    <mergeCell ref="AJ44:AJ45"/>
    <mergeCell ref="AK44:AK45"/>
    <mergeCell ref="AL44:AL45"/>
    <mergeCell ref="AM44:AM45"/>
    <mergeCell ref="AC44:AC45"/>
    <mergeCell ref="AD44:AD45"/>
    <mergeCell ref="AE44:AE45"/>
    <mergeCell ref="AF44:AF45"/>
    <mergeCell ref="AG44:AG45"/>
    <mergeCell ref="AV42:AV43"/>
    <mergeCell ref="AC42:AC43"/>
    <mergeCell ref="R42:R43"/>
    <mergeCell ref="S42:S43"/>
    <mergeCell ref="T42:T43"/>
    <mergeCell ref="U42:U43"/>
    <mergeCell ref="V42:V43"/>
    <mergeCell ref="W42:W43"/>
    <mergeCell ref="X42:X43"/>
    <mergeCell ref="Y42:Y43"/>
    <mergeCell ref="L42:L43"/>
    <mergeCell ref="M42:M43"/>
    <mergeCell ref="N42:N43"/>
    <mergeCell ref="O42:O43"/>
    <mergeCell ref="P42:P43"/>
    <mergeCell ref="Q42:Q43"/>
    <mergeCell ref="A46:A49"/>
    <mergeCell ref="B46:B49"/>
    <mergeCell ref="C46:C47"/>
    <mergeCell ref="D46:D47"/>
    <mergeCell ref="E46:E47"/>
    <mergeCell ref="F46:F47"/>
    <mergeCell ref="AT44:AT45"/>
    <mergeCell ref="AU44:AU45"/>
    <mergeCell ref="AV44:AV45"/>
    <mergeCell ref="V44:V45"/>
    <mergeCell ref="W44:W45"/>
    <mergeCell ref="AC46:AC47"/>
    <mergeCell ref="AD46:AD47"/>
    <mergeCell ref="S46:S47"/>
    <mergeCell ref="T46:T47"/>
    <mergeCell ref="U46:U47"/>
    <mergeCell ref="Z42:Z43"/>
    <mergeCell ref="AA42:AA43"/>
    <mergeCell ref="AB42:AB43"/>
    <mergeCell ref="X44:X45"/>
    <mergeCell ref="Y44:Y45"/>
    <mergeCell ref="Z44:Z45"/>
    <mergeCell ref="AA44:AA45"/>
    <mergeCell ref="AB44:AB45"/>
    <mergeCell ref="P44:P45"/>
    <mergeCell ref="Q44:Q45"/>
    <mergeCell ref="R44:R45"/>
    <mergeCell ref="S44:S45"/>
    <mergeCell ref="T44:T45"/>
    <mergeCell ref="U44:U45"/>
    <mergeCell ref="J44:J45"/>
    <mergeCell ref="K44:K45"/>
    <mergeCell ref="L44:L45"/>
    <mergeCell ref="M44:M45"/>
    <mergeCell ref="N44:N45"/>
    <mergeCell ref="O44:O45"/>
    <mergeCell ref="AQ42:AQ43"/>
    <mergeCell ref="AR42:AR43"/>
    <mergeCell ref="AS42:AS43"/>
    <mergeCell ref="AT42:AT43"/>
    <mergeCell ref="AU42:AU43"/>
    <mergeCell ref="AJ42:AJ43"/>
    <mergeCell ref="AK42:AK43"/>
    <mergeCell ref="AL42:AL43"/>
    <mergeCell ref="AM42:AM43"/>
    <mergeCell ref="AN42:AN43"/>
    <mergeCell ref="AO42:AO43"/>
    <mergeCell ref="AD42:AD43"/>
    <mergeCell ref="AE42:AE43"/>
    <mergeCell ref="AF42:AF43"/>
    <mergeCell ref="AG42:AG43"/>
    <mergeCell ref="AH42:AH43"/>
    <mergeCell ref="AI42:AI43"/>
    <mergeCell ref="AU40:AU41"/>
    <mergeCell ref="AV40:AV41"/>
    <mergeCell ref="AW40:AW41"/>
    <mergeCell ref="AX40:AX41"/>
    <mergeCell ref="AY40:AY41"/>
    <mergeCell ref="A42:A45"/>
    <mergeCell ref="B42:B45"/>
    <mergeCell ref="C42:C43"/>
    <mergeCell ref="D42:D43"/>
    <mergeCell ref="E42:E43"/>
    <mergeCell ref="AO40:AO41"/>
    <mergeCell ref="AP40:AP41"/>
    <mergeCell ref="AQ40:AQ41"/>
    <mergeCell ref="AR40:AR41"/>
    <mergeCell ref="AS40:AS41"/>
    <mergeCell ref="AT40:AT41"/>
    <mergeCell ref="AI40:AI41"/>
    <mergeCell ref="AJ40:AJ41"/>
    <mergeCell ref="AK40:AK41"/>
    <mergeCell ref="AL40:AL41"/>
    <mergeCell ref="AM40:AM41"/>
    <mergeCell ref="AN40:AN41"/>
    <mergeCell ref="AW42:AW43"/>
    <mergeCell ref="AX42:AX43"/>
    <mergeCell ref="AY42:AY43"/>
    <mergeCell ref="D44:D45"/>
    <mergeCell ref="E44:E45"/>
    <mergeCell ref="F44:F45"/>
    <mergeCell ref="G44:G45"/>
    <mergeCell ref="H44:H45"/>
    <mergeCell ref="I44:I45"/>
    <mergeCell ref="AP42:AP43"/>
    <mergeCell ref="Q40:Q41"/>
    <mergeCell ref="R40:R41"/>
    <mergeCell ref="S40:S41"/>
    <mergeCell ref="T40:T41"/>
    <mergeCell ref="U40:U41"/>
    <mergeCell ref="V40:V41"/>
    <mergeCell ref="K40:K41"/>
    <mergeCell ref="L40:L41"/>
    <mergeCell ref="M40:M41"/>
    <mergeCell ref="N40:N41"/>
    <mergeCell ref="O40:O41"/>
    <mergeCell ref="P40:P41"/>
    <mergeCell ref="F42:F43"/>
    <mergeCell ref="G42:G43"/>
    <mergeCell ref="H42:H43"/>
    <mergeCell ref="I42:I43"/>
    <mergeCell ref="J42:J43"/>
    <mergeCell ref="K42:K43"/>
    <mergeCell ref="AE38:AE39"/>
    <mergeCell ref="AF38:AF39"/>
    <mergeCell ref="AG38:AG39"/>
    <mergeCell ref="AH38:AH39"/>
    <mergeCell ref="AI38:AI39"/>
    <mergeCell ref="AJ38:AJ39"/>
    <mergeCell ref="Y38:Y39"/>
    <mergeCell ref="Z38:Z39"/>
    <mergeCell ref="AA38:AA39"/>
    <mergeCell ref="AB38:AB39"/>
    <mergeCell ref="AG40:AG41"/>
    <mergeCell ref="AH40:AH41"/>
    <mergeCell ref="AC40:AC41"/>
    <mergeCell ref="AD40:AD41"/>
    <mergeCell ref="AE40:AE41"/>
    <mergeCell ref="AF40:AF41"/>
    <mergeCell ref="W40:W41"/>
    <mergeCell ref="X40:X41"/>
    <mergeCell ref="Y40:Y41"/>
    <mergeCell ref="Z40:Z41"/>
    <mergeCell ref="AA40:AA41"/>
    <mergeCell ref="AB40:AB41"/>
    <mergeCell ref="O38:O39"/>
    <mergeCell ref="P38:P39"/>
    <mergeCell ref="Q38:Q39"/>
    <mergeCell ref="R38:R39"/>
    <mergeCell ref="G38:G39"/>
    <mergeCell ref="H38:H39"/>
    <mergeCell ref="I38:I39"/>
    <mergeCell ref="J38:J39"/>
    <mergeCell ref="K38:K39"/>
    <mergeCell ref="L38:L39"/>
    <mergeCell ref="AW38:AW39"/>
    <mergeCell ref="AX38:AX39"/>
    <mergeCell ref="AY38:AY39"/>
    <mergeCell ref="D40:D41"/>
    <mergeCell ref="E40:E41"/>
    <mergeCell ref="F40:F41"/>
    <mergeCell ref="G40:G41"/>
    <mergeCell ref="H40:H41"/>
    <mergeCell ref="I40:I41"/>
    <mergeCell ref="J40:J41"/>
    <mergeCell ref="AQ38:AQ39"/>
    <mergeCell ref="AR38:AR39"/>
    <mergeCell ref="AS38:AS39"/>
    <mergeCell ref="AT38:AT39"/>
    <mergeCell ref="AU38:AU39"/>
    <mergeCell ref="AV38:AV39"/>
    <mergeCell ref="AK38:AK39"/>
    <mergeCell ref="AL38:AL39"/>
    <mergeCell ref="AM38:AM39"/>
    <mergeCell ref="AN38:AN39"/>
    <mergeCell ref="AO38:AO39"/>
    <mergeCell ref="AP38:AP39"/>
    <mergeCell ref="A38:A41"/>
    <mergeCell ref="B38:B41"/>
    <mergeCell ref="C38:C39"/>
    <mergeCell ref="D38:D39"/>
    <mergeCell ref="E38:E39"/>
    <mergeCell ref="F38:F39"/>
    <mergeCell ref="AT36:AT37"/>
    <mergeCell ref="AU36:AU37"/>
    <mergeCell ref="AJ36:AJ37"/>
    <mergeCell ref="AK36:AK37"/>
    <mergeCell ref="AL36:AL37"/>
    <mergeCell ref="AM36:AM37"/>
    <mergeCell ref="AN36:AN37"/>
    <mergeCell ref="AO36:AO37"/>
    <mergeCell ref="AD36:AD37"/>
    <mergeCell ref="AE36:AE37"/>
    <mergeCell ref="AF36:AF37"/>
    <mergeCell ref="AG36:AG37"/>
    <mergeCell ref="AH36:AH37"/>
    <mergeCell ref="AI36:AI37"/>
    <mergeCell ref="Z36:Z37"/>
    <mergeCell ref="AA36:AA37"/>
    <mergeCell ref="AC38:AC39"/>
    <mergeCell ref="AD38:AD39"/>
    <mergeCell ref="S38:S39"/>
    <mergeCell ref="T38:T39"/>
    <mergeCell ref="U38:U39"/>
    <mergeCell ref="V38:V39"/>
    <mergeCell ref="W38:W39"/>
    <mergeCell ref="X38:X39"/>
    <mergeCell ref="M38:M39"/>
    <mergeCell ref="N38:N39"/>
    <mergeCell ref="AY34:AY35"/>
    <mergeCell ref="D36:D37"/>
    <mergeCell ref="E36:E37"/>
    <mergeCell ref="F36:F37"/>
    <mergeCell ref="G36:G37"/>
    <mergeCell ref="H36:H37"/>
    <mergeCell ref="I36:I37"/>
    <mergeCell ref="J36:J37"/>
    <mergeCell ref="K36:K37"/>
    <mergeCell ref="AR34:AR35"/>
    <mergeCell ref="AS34:AS35"/>
    <mergeCell ref="AT34:AT35"/>
    <mergeCell ref="AU34:AU35"/>
    <mergeCell ref="AV34:AV35"/>
    <mergeCell ref="AW34:AW35"/>
    <mergeCell ref="AL34:AL35"/>
    <mergeCell ref="AM34:AM35"/>
    <mergeCell ref="AV36:AV37"/>
    <mergeCell ref="AW36:AW37"/>
    <mergeCell ref="AX36:AX37"/>
    <mergeCell ref="AY36:AY37"/>
    <mergeCell ref="AP36:AP37"/>
    <mergeCell ref="AQ36:AQ37"/>
    <mergeCell ref="AR36:AR37"/>
    <mergeCell ref="AS36:AS37"/>
    <mergeCell ref="AB36:AB37"/>
    <mergeCell ref="AC36:AC37"/>
    <mergeCell ref="R36:R37"/>
    <mergeCell ref="S36:S37"/>
    <mergeCell ref="T36:T37"/>
    <mergeCell ref="U36:U37"/>
    <mergeCell ref="V36:V37"/>
    <mergeCell ref="W36:W37"/>
    <mergeCell ref="X36:X37"/>
    <mergeCell ref="Y36:Y37"/>
    <mergeCell ref="L36:L37"/>
    <mergeCell ref="M36:M37"/>
    <mergeCell ref="N36:N37"/>
    <mergeCell ref="O36:O37"/>
    <mergeCell ref="P36:P37"/>
    <mergeCell ref="Q36:Q37"/>
    <mergeCell ref="AX34:AX35"/>
    <mergeCell ref="AN34:AN35"/>
    <mergeCell ref="AO34:AO35"/>
    <mergeCell ref="AP34:AP35"/>
    <mergeCell ref="AQ34:AQ35"/>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34:A37"/>
    <mergeCell ref="C34:C35"/>
    <mergeCell ref="D34:D35"/>
    <mergeCell ref="E34:E35"/>
    <mergeCell ref="F34:F35"/>
    <mergeCell ref="G34:G35"/>
    <mergeCell ref="AT32:AT33"/>
    <mergeCell ref="AU32:AU33"/>
    <mergeCell ref="AV32:AV33"/>
    <mergeCell ref="AW32:AW33"/>
    <mergeCell ref="AX32:AX33"/>
    <mergeCell ref="AY32:AY33"/>
    <mergeCell ref="AN32:AN33"/>
    <mergeCell ref="AO32:AO33"/>
    <mergeCell ref="AP32:AP33"/>
    <mergeCell ref="AQ32:AQ33"/>
    <mergeCell ref="AR32:AR33"/>
    <mergeCell ref="AS32:AS33"/>
    <mergeCell ref="AH32:AH33"/>
    <mergeCell ref="AI32:AI33"/>
    <mergeCell ref="AJ32:AJ33"/>
    <mergeCell ref="AK32:AK33"/>
    <mergeCell ref="AL32:AL33"/>
    <mergeCell ref="AM32:AM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AH30:AH31"/>
    <mergeCell ref="AI30:AI31"/>
    <mergeCell ref="AD30:AD31"/>
    <mergeCell ref="AE30:AE31"/>
    <mergeCell ref="AF30:AF31"/>
    <mergeCell ref="AG30:AG31"/>
    <mergeCell ref="X30:X31"/>
    <mergeCell ref="Y30:Y31"/>
    <mergeCell ref="Z30:Z31"/>
    <mergeCell ref="AA30:AA31"/>
    <mergeCell ref="AB30:AB31"/>
    <mergeCell ref="AC30:AC31"/>
    <mergeCell ref="R30:R31"/>
    <mergeCell ref="S30:S31"/>
    <mergeCell ref="T30:T31"/>
    <mergeCell ref="U30:U31"/>
    <mergeCell ref="V30:V31"/>
    <mergeCell ref="W30:W31"/>
    <mergeCell ref="J32:J33"/>
    <mergeCell ref="K32:K33"/>
    <mergeCell ref="L32:L33"/>
    <mergeCell ref="M32:M33"/>
    <mergeCell ref="N32:N33"/>
    <mergeCell ref="O32:O33"/>
    <mergeCell ref="AV30:AV31"/>
    <mergeCell ref="AW30:AW31"/>
    <mergeCell ref="AX30:AX31"/>
    <mergeCell ref="AY30:AY31"/>
    <mergeCell ref="D32:D33"/>
    <mergeCell ref="E32:E33"/>
    <mergeCell ref="F32:F33"/>
    <mergeCell ref="G32:G33"/>
    <mergeCell ref="H32:H33"/>
    <mergeCell ref="I32:I33"/>
    <mergeCell ref="AP30:AP31"/>
    <mergeCell ref="AQ30:AQ31"/>
    <mergeCell ref="AR30:AR31"/>
    <mergeCell ref="AS30:AS31"/>
    <mergeCell ref="AT30:AT31"/>
    <mergeCell ref="AU30:AU31"/>
    <mergeCell ref="AJ30:AJ31"/>
    <mergeCell ref="AK30:AK31"/>
    <mergeCell ref="AL30:AL31"/>
    <mergeCell ref="AM30:AM31"/>
    <mergeCell ref="AN30:AN31"/>
    <mergeCell ref="AO30:AO31"/>
    <mergeCell ref="AB32:AB33"/>
    <mergeCell ref="AC32:AC33"/>
    <mergeCell ref="AD32:AD33"/>
    <mergeCell ref="AE32:AE33"/>
    <mergeCell ref="F30:F31"/>
    <mergeCell ref="G30:G31"/>
    <mergeCell ref="H30:H31"/>
    <mergeCell ref="I30:I31"/>
    <mergeCell ref="J30:J31"/>
    <mergeCell ref="K30:K31"/>
    <mergeCell ref="AU28:AU29"/>
    <mergeCell ref="AV28:AV29"/>
    <mergeCell ref="AW28:AW29"/>
    <mergeCell ref="AX28:AX29"/>
    <mergeCell ref="AY28:AY29"/>
    <mergeCell ref="V28:V29"/>
    <mergeCell ref="K28:K29"/>
    <mergeCell ref="L28:L29"/>
    <mergeCell ref="M28:M29"/>
    <mergeCell ref="N28:N29"/>
    <mergeCell ref="O28:O29"/>
    <mergeCell ref="P28:P29"/>
    <mergeCell ref="L30:L31"/>
    <mergeCell ref="M30:M31"/>
    <mergeCell ref="N30:N31"/>
    <mergeCell ref="O30:O31"/>
    <mergeCell ref="P30:P31"/>
    <mergeCell ref="Q30:Q31"/>
    <mergeCell ref="A30:A33"/>
    <mergeCell ref="B30:B33"/>
    <mergeCell ref="C30:C31"/>
    <mergeCell ref="D30:D31"/>
    <mergeCell ref="E30:E31"/>
    <mergeCell ref="AO28:AO29"/>
    <mergeCell ref="AP28:AP29"/>
    <mergeCell ref="AQ28:AQ29"/>
    <mergeCell ref="AR28:AR29"/>
    <mergeCell ref="AS28:AS29"/>
    <mergeCell ref="AT28:AT29"/>
    <mergeCell ref="AI28:AI29"/>
    <mergeCell ref="AJ28:AJ29"/>
    <mergeCell ref="AK28:AK29"/>
    <mergeCell ref="AL28:AL29"/>
    <mergeCell ref="AM28:AM29"/>
    <mergeCell ref="AN28:AN29"/>
    <mergeCell ref="AC28:AC29"/>
    <mergeCell ref="AD28:AD29"/>
    <mergeCell ref="AE28:AE29"/>
    <mergeCell ref="AF28:AF29"/>
    <mergeCell ref="W28:W29"/>
    <mergeCell ref="X28:X29"/>
    <mergeCell ref="Y28:Y29"/>
    <mergeCell ref="Z28:Z29"/>
    <mergeCell ref="AA28:AA29"/>
    <mergeCell ref="AB28:AB29"/>
    <mergeCell ref="Q28:Q29"/>
    <mergeCell ref="R28:R29"/>
    <mergeCell ref="S28:S29"/>
    <mergeCell ref="T28:T29"/>
    <mergeCell ref="U28:U29"/>
    <mergeCell ref="AW26:AW27"/>
    <mergeCell ref="AX26:AX27"/>
    <mergeCell ref="AY26:AY27"/>
    <mergeCell ref="D28:D29"/>
    <mergeCell ref="E28:E29"/>
    <mergeCell ref="F28:F29"/>
    <mergeCell ref="G28:G29"/>
    <mergeCell ref="H28:H29"/>
    <mergeCell ref="I28:I29"/>
    <mergeCell ref="J28:J29"/>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AA26:AA27"/>
    <mergeCell ref="AB26:AB27"/>
    <mergeCell ref="AG28:AG29"/>
    <mergeCell ref="AH28:AH29"/>
    <mergeCell ref="V26:V27"/>
    <mergeCell ref="W26:W27"/>
    <mergeCell ref="X26:X27"/>
    <mergeCell ref="Y26:Y27"/>
    <mergeCell ref="Z26:Z27"/>
    <mergeCell ref="M26:M27"/>
    <mergeCell ref="N26:N27"/>
    <mergeCell ref="O26:O27"/>
    <mergeCell ref="P26:P27"/>
    <mergeCell ref="Q26:Q27"/>
    <mergeCell ref="R26:R27"/>
    <mergeCell ref="G26:G27"/>
    <mergeCell ref="H26:H27"/>
    <mergeCell ref="I26:I27"/>
    <mergeCell ref="J26:J27"/>
    <mergeCell ref="K26:K27"/>
    <mergeCell ref="L26:L27"/>
    <mergeCell ref="AW24:AW25"/>
    <mergeCell ref="AX24:AX25"/>
    <mergeCell ref="AY24:AY25"/>
    <mergeCell ref="AN24:AN25"/>
    <mergeCell ref="AO24:AO25"/>
    <mergeCell ref="AP24:AP25"/>
    <mergeCell ref="AQ24:AQ25"/>
    <mergeCell ref="AR24:AR25"/>
    <mergeCell ref="AS24:AS25"/>
    <mergeCell ref="AH24:AH25"/>
    <mergeCell ref="AI24:AI25"/>
    <mergeCell ref="AJ24:AJ25"/>
    <mergeCell ref="AK24:AK25"/>
    <mergeCell ref="AL24:AL25"/>
    <mergeCell ref="AM24:AM25"/>
    <mergeCell ref="AC24:AC25"/>
    <mergeCell ref="AD24:AD25"/>
    <mergeCell ref="AE24:AE25"/>
    <mergeCell ref="AF24:AF25"/>
    <mergeCell ref="AG24:AG25"/>
    <mergeCell ref="AV22:AV23"/>
    <mergeCell ref="AC22:AC23"/>
    <mergeCell ref="R22:R23"/>
    <mergeCell ref="S22:S23"/>
    <mergeCell ref="T22:T23"/>
    <mergeCell ref="U22:U23"/>
    <mergeCell ref="V22:V23"/>
    <mergeCell ref="W22:W23"/>
    <mergeCell ref="X22:X23"/>
    <mergeCell ref="Y22:Y23"/>
    <mergeCell ref="L22:L23"/>
    <mergeCell ref="M22:M23"/>
    <mergeCell ref="N22:N23"/>
    <mergeCell ref="O22:O23"/>
    <mergeCell ref="P22:P23"/>
    <mergeCell ref="Q22:Q23"/>
    <mergeCell ref="A26:A29"/>
    <mergeCell ref="B26:B29"/>
    <mergeCell ref="C26:C27"/>
    <mergeCell ref="D26:D27"/>
    <mergeCell ref="E26:E27"/>
    <mergeCell ref="F26:F27"/>
    <mergeCell ref="AT24:AT25"/>
    <mergeCell ref="AU24:AU25"/>
    <mergeCell ref="AV24:AV25"/>
    <mergeCell ref="V24:V25"/>
    <mergeCell ref="W24:W25"/>
    <mergeCell ref="AC26:AC27"/>
    <mergeCell ref="AD26:AD27"/>
    <mergeCell ref="S26:S27"/>
    <mergeCell ref="T26:T27"/>
    <mergeCell ref="U26:U27"/>
    <mergeCell ref="X24:X25"/>
    <mergeCell ref="Y24:Y25"/>
    <mergeCell ref="Z24:Z25"/>
    <mergeCell ref="AA24:AA25"/>
    <mergeCell ref="AB24:AB25"/>
    <mergeCell ref="P24:P25"/>
    <mergeCell ref="Q24:Q25"/>
    <mergeCell ref="R24:R25"/>
    <mergeCell ref="S24:S25"/>
    <mergeCell ref="T24:T25"/>
    <mergeCell ref="U24:U25"/>
    <mergeCell ref="J24:J25"/>
    <mergeCell ref="K24:K25"/>
    <mergeCell ref="L24:L25"/>
    <mergeCell ref="M24:M25"/>
    <mergeCell ref="N24:N25"/>
    <mergeCell ref="O24:O25"/>
    <mergeCell ref="A22:A25"/>
    <mergeCell ref="B22:B25"/>
    <mergeCell ref="C22:C23"/>
    <mergeCell ref="D22:D23"/>
    <mergeCell ref="E22:E23"/>
    <mergeCell ref="AO20:AO21"/>
    <mergeCell ref="AP20:AP21"/>
    <mergeCell ref="AQ20:AQ21"/>
    <mergeCell ref="AR20:AR21"/>
    <mergeCell ref="AS20:AS21"/>
    <mergeCell ref="AT20:AT21"/>
    <mergeCell ref="AI20:AI21"/>
    <mergeCell ref="AJ20:AJ21"/>
    <mergeCell ref="AK20:AK21"/>
    <mergeCell ref="AL20:AL21"/>
    <mergeCell ref="AM20:AM21"/>
    <mergeCell ref="AN20:AN21"/>
    <mergeCell ref="D24:D25"/>
    <mergeCell ref="E24:E25"/>
    <mergeCell ref="F24:F25"/>
    <mergeCell ref="G24:G25"/>
    <mergeCell ref="H24:H25"/>
    <mergeCell ref="I24:I25"/>
    <mergeCell ref="AP22:AP23"/>
    <mergeCell ref="AQ22:AQ23"/>
    <mergeCell ref="AR22:AR23"/>
    <mergeCell ref="AS22:AS23"/>
    <mergeCell ref="AT22:AT23"/>
    <mergeCell ref="AJ22:AJ23"/>
    <mergeCell ref="AK22:AK23"/>
    <mergeCell ref="AL22:AL23"/>
    <mergeCell ref="AM22:AM23"/>
    <mergeCell ref="K20:K21"/>
    <mergeCell ref="L20:L21"/>
    <mergeCell ref="M20:M21"/>
    <mergeCell ref="N20:N21"/>
    <mergeCell ref="O20:O21"/>
    <mergeCell ref="P20:P21"/>
    <mergeCell ref="F22:F23"/>
    <mergeCell ref="G22:G23"/>
    <mergeCell ref="H22:H23"/>
    <mergeCell ref="I22:I23"/>
    <mergeCell ref="J22:J23"/>
    <mergeCell ref="K22:K23"/>
    <mergeCell ref="AU20:AU21"/>
    <mergeCell ref="AV20:AV21"/>
    <mergeCell ref="AW20:AW21"/>
    <mergeCell ref="AX20:AX21"/>
    <mergeCell ref="AY20:AY21"/>
    <mergeCell ref="AW22:AW23"/>
    <mergeCell ref="AX22:AX23"/>
    <mergeCell ref="AY22:AY23"/>
    <mergeCell ref="AU22:AU23"/>
    <mergeCell ref="AN22:AN23"/>
    <mergeCell ref="AO22:AO23"/>
    <mergeCell ref="AD22:AD23"/>
    <mergeCell ref="AE22:AE23"/>
    <mergeCell ref="AF22:AF23"/>
    <mergeCell ref="AG22:AG23"/>
    <mergeCell ref="AH22:AH23"/>
    <mergeCell ref="AI22:AI23"/>
    <mergeCell ref="Z22:Z23"/>
    <mergeCell ref="AA22:AA23"/>
    <mergeCell ref="AB22:AB23"/>
    <mergeCell ref="AG20:AG21"/>
    <mergeCell ref="AH20:AH21"/>
    <mergeCell ref="AC20:AC21"/>
    <mergeCell ref="AD20:AD21"/>
    <mergeCell ref="AE20:AE21"/>
    <mergeCell ref="AF20:AF21"/>
    <mergeCell ref="W20:W21"/>
    <mergeCell ref="X20:X21"/>
    <mergeCell ref="Y20:Y21"/>
    <mergeCell ref="Z20:Z21"/>
    <mergeCell ref="AA20:AA21"/>
    <mergeCell ref="AB20:AB21"/>
    <mergeCell ref="Q20:Q21"/>
    <mergeCell ref="R20:R21"/>
    <mergeCell ref="S20:S21"/>
    <mergeCell ref="T20:T21"/>
    <mergeCell ref="U20:U21"/>
    <mergeCell ref="V20:V21"/>
    <mergeCell ref="AW18:AW19"/>
    <mergeCell ref="AX18:AX19"/>
    <mergeCell ref="AY18:AY19"/>
    <mergeCell ref="D20:D21"/>
    <mergeCell ref="E20:E21"/>
    <mergeCell ref="F20:F21"/>
    <mergeCell ref="G20:G21"/>
    <mergeCell ref="H20:H21"/>
    <mergeCell ref="I20:I21"/>
    <mergeCell ref="J20:J21"/>
    <mergeCell ref="AQ18:AQ19"/>
    <mergeCell ref="AR18:AR19"/>
    <mergeCell ref="AS18:AS19"/>
    <mergeCell ref="AT18:AT19"/>
    <mergeCell ref="AU18:AU19"/>
    <mergeCell ref="AV18:AV19"/>
    <mergeCell ref="AK18:AK19"/>
    <mergeCell ref="AL18:AL19"/>
    <mergeCell ref="AM18:AM19"/>
    <mergeCell ref="AN18:AN19"/>
    <mergeCell ref="AO18:AO19"/>
    <mergeCell ref="AP18:AP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21"/>
    <mergeCell ref="B18:B21"/>
    <mergeCell ref="C18:C19"/>
    <mergeCell ref="D18:D19"/>
    <mergeCell ref="E18:E19"/>
    <mergeCell ref="F18:F19"/>
    <mergeCell ref="AT16:AT17"/>
    <mergeCell ref="AU16:AU17"/>
    <mergeCell ref="AV16:AV17"/>
    <mergeCell ref="AW16:AW17"/>
    <mergeCell ref="AX16:AX17"/>
    <mergeCell ref="AY16:AY17"/>
    <mergeCell ref="AN16:AN17"/>
    <mergeCell ref="AO16:AO17"/>
    <mergeCell ref="AP16:AP17"/>
    <mergeCell ref="AQ16:AQ17"/>
    <mergeCell ref="AR16:AR17"/>
    <mergeCell ref="AS16:AS17"/>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W16:W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V14:AV15"/>
    <mergeCell ref="AC14:AC15"/>
    <mergeCell ref="R14:R15"/>
    <mergeCell ref="S14:S15"/>
    <mergeCell ref="T14:T15"/>
    <mergeCell ref="U14:U15"/>
    <mergeCell ref="V14:V15"/>
    <mergeCell ref="W14:W15"/>
    <mergeCell ref="AI14:AI15"/>
    <mergeCell ref="X14:X15"/>
    <mergeCell ref="L14:L15"/>
    <mergeCell ref="M14:M15"/>
    <mergeCell ref="N14:N15"/>
    <mergeCell ref="O14:O15"/>
    <mergeCell ref="P14:P15"/>
    <mergeCell ref="Q14:Q15"/>
    <mergeCell ref="AW14:AW15"/>
    <mergeCell ref="AX14:AX15"/>
    <mergeCell ref="AS14:AS15"/>
    <mergeCell ref="AT14:AT15"/>
    <mergeCell ref="AU14:AU15"/>
    <mergeCell ref="AJ14:AJ15"/>
    <mergeCell ref="AY14:AY15"/>
    <mergeCell ref="D16:D17"/>
    <mergeCell ref="E16:E17"/>
    <mergeCell ref="F16:F17"/>
    <mergeCell ref="G16:G17"/>
    <mergeCell ref="H16:H17"/>
    <mergeCell ref="I16:I17"/>
    <mergeCell ref="AP14:AP15"/>
    <mergeCell ref="AQ14:AQ15"/>
    <mergeCell ref="AR14:AR15"/>
    <mergeCell ref="AM14:AM15"/>
    <mergeCell ref="AN14:AN15"/>
    <mergeCell ref="AO14:AO15"/>
    <mergeCell ref="AD14:AD15"/>
    <mergeCell ref="AE14:AE15"/>
    <mergeCell ref="AF14:AF15"/>
    <mergeCell ref="AG14:AG15"/>
    <mergeCell ref="AH14:AH15"/>
    <mergeCell ref="Y14:Y15"/>
    <mergeCell ref="Z14:Z15"/>
    <mergeCell ref="AA14:AA15"/>
    <mergeCell ref="AB14:AB15"/>
    <mergeCell ref="AK14:AK15"/>
    <mergeCell ref="AL14:AL15"/>
    <mergeCell ref="X16:X17"/>
    <mergeCell ref="Y16:Y17"/>
    <mergeCell ref="F14:F15"/>
    <mergeCell ref="G14:G15"/>
    <mergeCell ref="H14:H15"/>
    <mergeCell ref="I14:I15"/>
    <mergeCell ref="J14:J15"/>
    <mergeCell ref="K14:K15"/>
    <mergeCell ref="AU12:AU13"/>
    <mergeCell ref="AV12:AV13"/>
    <mergeCell ref="AW12:AW13"/>
    <mergeCell ref="AX12:AX13"/>
    <mergeCell ref="AY12:AY13"/>
    <mergeCell ref="A14:A17"/>
    <mergeCell ref="B14:B17"/>
    <mergeCell ref="C14:C15"/>
    <mergeCell ref="D14:D15"/>
    <mergeCell ref="E14:E15"/>
    <mergeCell ref="AO12:AO13"/>
    <mergeCell ref="AP12:AP13"/>
    <mergeCell ref="AQ12:AQ13"/>
    <mergeCell ref="AR12:AR13"/>
    <mergeCell ref="AS12:AS13"/>
    <mergeCell ref="AT12:AT13"/>
    <mergeCell ref="AI12:AI13"/>
    <mergeCell ref="AJ12:AJ13"/>
    <mergeCell ref="AK12:AK13"/>
    <mergeCell ref="AL12:AL13"/>
    <mergeCell ref="AM12:AM13"/>
    <mergeCell ref="AN12:AN13"/>
    <mergeCell ref="AC12:AC13"/>
    <mergeCell ref="AD12:AD13"/>
    <mergeCell ref="AE12:AE13"/>
    <mergeCell ref="AF12:AF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W10:AW11"/>
    <mergeCell ref="AX10:AX11"/>
    <mergeCell ref="AY10:AY11"/>
    <mergeCell ref="D12:D13"/>
    <mergeCell ref="E12:E13"/>
    <mergeCell ref="F12:F13"/>
    <mergeCell ref="G12:G13"/>
    <mergeCell ref="H12:H13"/>
    <mergeCell ref="I12:I13"/>
    <mergeCell ref="J12:J13"/>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AA10:AA11"/>
    <mergeCell ref="AB10:AB11"/>
    <mergeCell ref="AG12:AG13"/>
    <mergeCell ref="AH12:AH13"/>
    <mergeCell ref="V10:V11"/>
    <mergeCell ref="W10:W11"/>
    <mergeCell ref="X10:X11"/>
    <mergeCell ref="Y10:Y11"/>
    <mergeCell ref="Z10:Z11"/>
    <mergeCell ref="M10:M11"/>
    <mergeCell ref="N10:N11"/>
    <mergeCell ref="O10:O11"/>
    <mergeCell ref="P10:P11"/>
    <mergeCell ref="Q10:Q11"/>
    <mergeCell ref="R10:R11"/>
    <mergeCell ref="G10:G11"/>
    <mergeCell ref="H10:H11"/>
    <mergeCell ref="I10:I11"/>
    <mergeCell ref="J10:J11"/>
    <mergeCell ref="K10:K11"/>
    <mergeCell ref="L10:L11"/>
    <mergeCell ref="AW8:AW9"/>
    <mergeCell ref="AX8:AX9"/>
    <mergeCell ref="AY8:AY9"/>
    <mergeCell ref="AN8:AN9"/>
    <mergeCell ref="AO8:AO9"/>
    <mergeCell ref="AP8:AP9"/>
    <mergeCell ref="AQ8:AQ9"/>
    <mergeCell ref="AR8:AR9"/>
    <mergeCell ref="AS8:AS9"/>
    <mergeCell ref="AH8:AH9"/>
    <mergeCell ref="AI8:AI9"/>
    <mergeCell ref="AJ8:AJ9"/>
    <mergeCell ref="AK8:AK9"/>
    <mergeCell ref="AL8:AL9"/>
    <mergeCell ref="AM8:AM9"/>
    <mergeCell ref="AC8:AC9"/>
    <mergeCell ref="AD8:AD9"/>
    <mergeCell ref="AE8:AE9"/>
    <mergeCell ref="AF8:AF9"/>
    <mergeCell ref="AG8:AG9"/>
    <mergeCell ref="AV6:AV7"/>
    <mergeCell ref="AC6:AC7"/>
    <mergeCell ref="R6:R7"/>
    <mergeCell ref="S6:S7"/>
    <mergeCell ref="T6:T7"/>
    <mergeCell ref="U6:U7"/>
    <mergeCell ref="V6:V7"/>
    <mergeCell ref="W6:W7"/>
    <mergeCell ref="AR6:AR7"/>
    <mergeCell ref="AS6:AS7"/>
    <mergeCell ref="L6:L7"/>
    <mergeCell ref="M6:M7"/>
    <mergeCell ref="N6:N7"/>
    <mergeCell ref="O6:O7"/>
    <mergeCell ref="P6:P7"/>
    <mergeCell ref="Q6:Q7"/>
    <mergeCell ref="A10:A13"/>
    <mergeCell ref="B10:B13"/>
    <mergeCell ref="C10:C11"/>
    <mergeCell ref="D10:D11"/>
    <mergeCell ref="E10:E11"/>
    <mergeCell ref="F10:F11"/>
    <mergeCell ref="AT8:AT9"/>
    <mergeCell ref="AU8:AU9"/>
    <mergeCell ref="AV8:AV9"/>
    <mergeCell ref="V8:V9"/>
    <mergeCell ref="W8:W9"/>
    <mergeCell ref="AC10:AC11"/>
    <mergeCell ref="AD10:AD11"/>
    <mergeCell ref="S10:S11"/>
    <mergeCell ref="T10:T11"/>
    <mergeCell ref="U10:U11"/>
    <mergeCell ref="X8:X9"/>
    <mergeCell ref="Y8:Y9"/>
    <mergeCell ref="Z8:Z9"/>
    <mergeCell ref="AA8:AA9"/>
    <mergeCell ref="AB8:AB9"/>
    <mergeCell ref="P8:P9"/>
    <mergeCell ref="Q8:Q9"/>
    <mergeCell ref="R8:R9"/>
    <mergeCell ref="S8:S9"/>
    <mergeCell ref="T8:T9"/>
    <mergeCell ref="U8:U9"/>
    <mergeCell ref="J8:J9"/>
    <mergeCell ref="K8:K9"/>
    <mergeCell ref="L8:L9"/>
    <mergeCell ref="M8:M9"/>
    <mergeCell ref="N8:N9"/>
    <mergeCell ref="O8:O9"/>
    <mergeCell ref="AT6:AT7"/>
    <mergeCell ref="AU6:AU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F6:F7"/>
    <mergeCell ref="G6:G7"/>
    <mergeCell ref="H6:H7"/>
    <mergeCell ref="I6:I7"/>
    <mergeCell ref="J6:J7"/>
    <mergeCell ref="K6:K7"/>
    <mergeCell ref="V4:AA4"/>
    <mergeCell ref="AB3:AG4"/>
    <mergeCell ref="A6:A9"/>
    <mergeCell ref="B6:B9"/>
    <mergeCell ref="C6:C7"/>
    <mergeCell ref="D6:D7"/>
    <mergeCell ref="E6:E7"/>
    <mergeCell ref="C1:C5"/>
    <mergeCell ref="P1:AG1"/>
    <mergeCell ref="P2:AG2"/>
    <mergeCell ref="AH1:AY1"/>
    <mergeCell ref="AH2:AY2"/>
    <mergeCell ref="P3:U3"/>
    <mergeCell ref="P4:U4"/>
    <mergeCell ref="V3:AA3"/>
    <mergeCell ref="AW6:AW7"/>
    <mergeCell ref="AX6:AX7"/>
    <mergeCell ref="AY6:AY7"/>
    <mergeCell ref="AP6:AP7"/>
    <mergeCell ref="AQ6:AQ7"/>
    <mergeCell ref="D8:D9"/>
    <mergeCell ref="E8:E9"/>
    <mergeCell ref="F8:F9"/>
    <mergeCell ref="G8:G9"/>
    <mergeCell ref="H8:H9"/>
    <mergeCell ref="I8: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1"/>
  <sheetViews>
    <sheetView topLeftCell="U1" zoomScale="70" zoomScaleNormal="70" workbookViewId="0">
      <selection activeCell="U23" sqref="U23"/>
    </sheetView>
  </sheetViews>
  <sheetFormatPr defaultRowHeight="15.75" x14ac:dyDescent="0.25"/>
  <cols>
    <col min="1" max="1" width="15.625" style="40" customWidth="1"/>
    <col min="2" max="34" width="22.625" customWidth="1"/>
    <col min="35" max="36" width="11.625" customWidth="1"/>
    <col min="37" max="37" width="28.125" customWidth="1"/>
  </cols>
  <sheetData>
    <row r="2" spans="1:37" x14ac:dyDescent="0.25">
      <c r="A2" s="129" t="s">
        <v>23</v>
      </c>
      <c r="B2" s="43"/>
      <c r="C2" s="43"/>
      <c r="D2" s="44"/>
      <c r="E2" s="44"/>
      <c r="F2" s="44"/>
      <c r="G2" s="44"/>
      <c r="H2" s="44"/>
      <c r="I2" s="44"/>
      <c r="J2" s="44"/>
      <c r="K2" s="44"/>
      <c r="L2" s="128" t="s">
        <v>788</v>
      </c>
      <c r="M2" s="128"/>
      <c r="N2" s="128"/>
      <c r="O2" s="128"/>
      <c r="P2" s="128"/>
      <c r="Q2" s="128"/>
      <c r="R2" s="128"/>
      <c r="S2" s="128"/>
      <c r="T2" s="128"/>
      <c r="U2" s="128"/>
      <c r="V2" s="128" t="s">
        <v>790</v>
      </c>
      <c r="W2" s="128"/>
      <c r="X2" s="128"/>
      <c r="Y2" s="128"/>
      <c r="Z2" s="128"/>
      <c r="AA2" s="128"/>
      <c r="AB2" s="128"/>
      <c r="AC2" s="128"/>
      <c r="AD2" s="128"/>
      <c r="AE2" s="128"/>
      <c r="AF2" s="128"/>
      <c r="AG2" s="128"/>
      <c r="AH2" s="128"/>
      <c r="AI2" s="128"/>
      <c r="AJ2" s="128"/>
      <c r="AK2" s="44" t="s">
        <v>803</v>
      </c>
    </row>
    <row r="3" spans="1:37" ht="49.35" customHeight="1" x14ac:dyDescent="0.25">
      <c r="A3" s="129"/>
      <c r="B3" s="76" t="s">
        <v>782</v>
      </c>
      <c r="C3" s="76"/>
      <c r="D3" s="76" t="s">
        <v>783</v>
      </c>
      <c r="E3" s="76"/>
      <c r="F3" s="127" t="s">
        <v>787</v>
      </c>
      <c r="G3" s="127"/>
      <c r="H3" s="127"/>
      <c r="I3" s="127"/>
      <c r="J3" s="127"/>
      <c r="K3" s="127"/>
      <c r="L3" s="76" t="s">
        <v>784</v>
      </c>
      <c r="M3" s="76"/>
      <c r="N3" s="127" t="s">
        <v>785</v>
      </c>
      <c r="O3" s="127"/>
      <c r="P3" s="127"/>
      <c r="Q3" s="127"/>
      <c r="R3" s="127"/>
      <c r="S3" s="127"/>
      <c r="T3" s="127" t="s">
        <v>789</v>
      </c>
      <c r="U3" s="127"/>
      <c r="V3" s="127" t="s">
        <v>791</v>
      </c>
      <c r="W3" s="127"/>
      <c r="X3" s="127"/>
      <c r="Y3" s="127" t="s">
        <v>792</v>
      </c>
      <c r="Z3" s="127"/>
      <c r="AA3" s="127" t="s">
        <v>795</v>
      </c>
      <c r="AB3" s="127"/>
      <c r="AC3" s="127" t="s">
        <v>798</v>
      </c>
      <c r="AD3" s="127"/>
      <c r="AE3" s="127"/>
      <c r="AF3" s="127"/>
      <c r="AG3" s="127" t="s">
        <v>801</v>
      </c>
      <c r="AH3" s="127" t="s">
        <v>802</v>
      </c>
      <c r="AI3" s="127"/>
      <c r="AJ3" s="127"/>
      <c r="AK3" s="127" t="s">
        <v>804</v>
      </c>
    </row>
    <row r="4" spans="1:37" ht="53.1" customHeight="1" x14ac:dyDescent="0.25">
      <c r="A4" s="129"/>
      <c r="B4" s="76"/>
      <c r="C4" s="76"/>
      <c r="D4" s="76"/>
      <c r="E4" s="76"/>
      <c r="F4" s="76" t="s">
        <v>51</v>
      </c>
      <c r="G4" s="76"/>
      <c r="H4" s="76" t="s">
        <v>52</v>
      </c>
      <c r="I4" s="76"/>
      <c r="J4" s="76" t="s">
        <v>53</v>
      </c>
      <c r="K4" s="76"/>
      <c r="L4" s="76"/>
      <c r="M4" s="76"/>
      <c r="N4" s="76" t="s">
        <v>51</v>
      </c>
      <c r="O4" s="76"/>
      <c r="P4" s="76" t="s">
        <v>52</v>
      </c>
      <c r="Q4" s="76"/>
      <c r="R4" s="76" t="s">
        <v>53</v>
      </c>
      <c r="S4" s="76"/>
      <c r="T4" s="127"/>
      <c r="U4" s="127"/>
      <c r="V4" s="127"/>
      <c r="W4" s="127"/>
      <c r="X4" s="127"/>
      <c r="Y4" s="127"/>
      <c r="Z4" s="127"/>
      <c r="AA4" s="127" t="s">
        <v>796</v>
      </c>
      <c r="AB4" s="127" t="s">
        <v>797</v>
      </c>
      <c r="AC4" s="127" t="s">
        <v>799</v>
      </c>
      <c r="AD4" s="127"/>
      <c r="AE4" s="127" t="s">
        <v>800</v>
      </c>
      <c r="AF4" s="127"/>
      <c r="AG4" s="127"/>
      <c r="AH4" s="127"/>
      <c r="AI4" s="127"/>
      <c r="AJ4" s="127"/>
      <c r="AK4" s="127"/>
    </row>
    <row r="5" spans="1:37" s="8" customFormat="1" ht="30" customHeight="1" x14ac:dyDescent="0.25">
      <c r="A5" s="129"/>
      <c r="B5" s="45" t="s">
        <v>57</v>
      </c>
      <c r="C5" s="45" t="s">
        <v>58</v>
      </c>
      <c r="D5" s="45" t="s">
        <v>57</v>
      </c>
      <c r="E5" s="45" t="s">
        <v>58</v>
      </c>
      <c r="F5" s="45" t="s">
        <v>57</v>
      </c>
      <c r="G5" s="45" t="s">
        <v>58</v>
      </c>
      <c r="H5" s="45" t="s">
        <v>57</v>
      </c>
      <c r="I5" s="45" t="s">
        <v>58</v>
      </c>
      <c r="J5" s="45" t="s">
        <v>57</v>
      </c>
      <c r="K5" s="45" t="s">
        <v>58</v>
      </c>
      <c r="L5" s="45" t="s">
        <v>57</v>
      </c>
      <c r="M5" s="45" t="s">
        <v>58</v>
      </c>
      <c r="N5" s="45" t="s">
        <v>57</v>
      </c>
      <c r="O5" s="45" t="s">
        <v>58</v>
      </c>
      <c r="P5" s="45" t="s">
        <v>57</v>
      </c>
      <c r="Q5" s="45" t="s">
        <v>58</v>
      </c>
      <c r="R5" s="45" t="s">
        <v>57</v>
      </c>
      <c r="S5" s="45" t="s">
        <v>58</v>
      </c>
      <c r="T5" s="45" t="s">
        <v>57</v>
      </c>
      <c r="U5" s="45" t="s">
        <v>58</v>
      </c>
      <c r="V5" s="45" t="s">
        <v>26</v>
      </c>
      <c r="W5" s="45" t="s">
        <v>24</v>
      </c>
      <c r="X5" s="45" t="s">
        <v>25</v>
      </c>
      <c r="Y5" s="45" t="s">
        <v>793</v>
      </c>
      <c r="Z5" s="45" t="s">
        <v>794</v>
      </c>
      <c r="AA5" s="127"/>
      <c r="AB5" s="127"/>
      <c r="AC5" s="45" t="s">
        <v>57</v>
      </c>
      <c r="AD5" s="45" t="s">
        <v>58</v>
      </c>
      <c r="AE5" s="45" t="s">
        <v>57</v>
      </c>
      <c r="AF5" s="45" t="s">
        <v>58</v>
      </c>
      <c r="AG5" s="127"/>
      <c r="AH5" s="45" t="s">
        <v>26</v>
      </c>
      <c r="AI5" s="45" t="s">
        <v>24</v>
      </c>
      <c r="AJ5" s="45" t="s">
        <v>25</v>
      </c>
      <c r="AK5" s="127"/>
    </row>
    <row r="6" spans="1:37" x14ac:dyDescent="0.25">
      <c r="A6" s="2" t="s">
        <v>1</v>
      </c>
      <c r="B6" s="46">
        <v>765</v>
      </c>
      <c r="C6" s="46">
        <v>577</v>
      </c>
      <c r="D6" s="46">
        <v>91</v>
      </c>
      <c r="E6" s="46">
        <v>40</v>
      </c>
      <c r="F6" s="46">
        <v>298</v>
      </c>
      <c r="G6" s="46">
        <v>209</v>
      </c>
      <c r="H6" s="46">
        <v>398</v>
      </c>
      <c r="I6" s="46">
        <v>194</v>
      </c>
      <c r="J6" s="46">
        <v>0</v>
      </c>
      <c r="K6" s="46">
        <v>0</v>
      </c>
      <c r="L6" s="41">
        <f>D6/B6*100</f>
        <v>11.895424836601306</v>
      </c>
      <c r="M6" s="41">
        <f>E6/C6*100</f>
        <v>6.9324090121317159</v>
      </c>
      <c r="N6" s="47">
        <f>F6/B6*100</f>
        <v>38.954248366013076</v>
      </c>
      <c r="O6" s="47">
        <f>G6/C6*100</f>
        <v>36.221837088388213</v>
      </c>
      <c r="P6" s="47">
        <f>H6/B6*100</f>
        <v>52.02614379084968</v>
      </c>
      <c r="Q6" s="47">
        <f>I6/C6*100</f>
        <v>33.622183708838818</v>
      </c>
      <c r="R6" s="47">
        <f>J6/B6*100</f>
        <v>0</v>
      </c>
      <c r="S6" s="47">
        <f>K6/C6*100</f>
        <v>0</v>
      </c>
      <c r="T6" s="44"/>
      <c r="U6" s="44"/>
      <c r="V6" s="47" t="e">
        <f>Dashboard_21_01_23!#REF!/Dashboard_21_01_23!#REF!*100</f>
        <v>#REF!</v>
      </c>
      <c r="W6" s="47" t="e">
        <f>Dashboard_21_01_23!#REF!/Dashboard_21_01_23!#REF!*100</f>
        <v>#REF!</v>
      </c>
      <c r="X6" s="47" t="e">
        <f>Dashboard_21_01_23!#REF!/Dashboard_21_01_23!#REF!*100</f>
        <v>#REF!</v>
      </c>
      <c r="Y6" s="47" t="e">
        <f>Dashboard_21_01_23!#REF!/(Dashboard_21_01_23!#REF!+Dashboard_21_01_23!#REF!+Dashboard_21_01_23!#REF!)*100</f>
        <v>#REF!</v>
      </c>
      <c r="Z6" s="44"/>
      <c r="AA6" s="47" t="e">
        <f>Dashboard_21_01_23!#REF!/(Dashboard_21_01_23!#REF!+Dashboard_21_01_23!#REF!+Dashboard_21_01_23!#REF!)*100</f>
        <v>#REF!</v>
      </c>
      <c r="AB6" s="47" t="e">
        <f>Dashboard_21_01_23!#REF!/(Dashboard_21_01_23!#REF!+Dashboard_21_01_23!#REF!+Dashboard_21_01_23!#REF!)*100</f>
        <v>#REF!</v>
      </c>
      <c r="AC6" s="47" t="e">
        <f>Dashboard_21_01_23!#REF!/Dashboard_21_01_23!#REF!*100</f>
        <v>#REF!</v>
      </c>
      <c r="AD6" s="47" t="e">
        <f>Dashboard_21_01_23!#REF!/Dashboard_21_01_23!#REF!*100</f>
        <v>#REF!</v>
      </c>
      <c r="AE6" s="47" t="e">
        <f>Dashboard_21_01_23!#REF!/Dashboard_21_01_23!#REF!*100</f>
        <v>#REF!</v>
      </c>
      <c r="AF6" s="47" t="e">
        <f>Dashboard_21_01_23!#REF!/Dashboard_21_01_23!#REF!*100</f>
        <v>#REF!</v>
      </c>
      <c r="AG6" s="47" t="e">
        <f>Dashboard_21_01_23!#REF!/Dashboard_21_01_23!#REF!*100</f>
        <v>#REF!</v>
      </c>
      <c r="AH6" s="47" t="e">
        <f>Dashboard_21_01_23!#REF!/Dashboard_21_01_23!#REF!*100</f>
        <v>#REF!</v>
      </c>
      <c r="AI6" s="47" t="e">
        <f>Dashboard_21_01_23!#REF!/Dashboard_21_01_23!#REF!*100</f>
        <v>#REF!</v>
      </c>
      <c r="AJ6" s="47" t="e">
        <f>Dashboard_21_01_23!#REF!/Dashboard_21_01_23!#REF!*100</f>
        <v>#REF!</v>
      </c>
      <c r="AK6" s="44">
        <v>99</v>
      </c>
    </row>
    <row r="7" spans="1:37" x14ac:dyDescent="0.25">
      <c r="A7" s="2" t="s">
        <v>2</v>
      </c>
      <c r="B7" s="46">
        <v>561</v>
      </c>
      <c r="C7" s="46">
        <v>482</v>
      </c>
      <c r="D7" s="46">
        <v>41</v>
      </c>
      <c r="E7" s="46">
        <v>5</v>
      </c>
      <c r="F7" s="46">
        <v>195</v>
      </c>
      <c r="G7" s="46">
        <v>107</v>
      </c>
      <c r="H7" s="46">
        <v>56</v>
      </c>
      <c r="I7" s="46">
        <v>32</v>
      </c>
      <c r="J7" s="46">
        <v>0</v>
      </c>
      <c r="K7" s="46">
        <v>0</v>
      </c>
      <c r="L7" s="41">
        <f t="shared" ref="L7:L31" si="0">D7/B7*100</f>
        <v>7.3083778966131909</v>
      </c>
      <c r="M7" s="41">
        <f t="shared" ref="M7:M31" si="1">E7/C7*100</f>
        <v>1.0373443983402488</v>
      </c>
      <c r="N7" s="47">
        <f t="shared" ref="N7:N31" si="2">F7/B7*100</f>
        <v>34.759358288770052</v>
      </c>
      <c r="O7" s="47">
        <f t="shared" ref="O7:O31" si="3">G7/C7*100</f>
        <v>22.199170124481327</v>
      </c>
      <c r="P7" s="47">
        <f t="shared" ref="P7:P31" si="4">H7/B7*100</f>
        <v>9.9821746880570412</v>
      </c>
      <c r="Q7" s="47">
        <f t="shared" ref="Q7:Q31" si="5">I7/C7*100</f>
        <v>6.6390041493775938</v>
      </c>
      <c r="R7" s="47">
        <f t="shared" ref="R7:R31" si="6">J7/B7*100</f>
        <v>0</v>
      </c>
      <c r="S7" s="47">
        <f t="shared" ref="S7:S31" si="7">K7/C7*100</f>
        <v>0</v>
      </c>
      <c r="T7" s="44"/>
      <c r="U7" s="44"/>
      <c r="V7" s="47" t="e">
        <f>Dashboard_21_01_23!#REF!/Dashboard_21_01_23!#REF!*100</f>
        <v>#REF!</v>
      </c>
      <c r="W7" s="47" t="e">
        <f>Dashboard_21_01_23!#REF!/Dashboard_21_01_23!#REF!*100</f>
        <v>#REF!</v>
      </c>
      <c r="X7" s="47" t="e">
        <f>Dashboard_21_01_23!#REF!/Dashboard_21_01_23!#REF!*100</f>
        <v>#REF!</v>
      </c>
      <c r="Y7" s="47" t="e">
        <f>Dashboard_21_01_23!#REF!/(Dashboard_21_01_23!#REF!+Dashboard_21_01_23!#REF!+Dashboard_21_01_23!#REF!)*100</f>
        <v>#REF!</v>
      </c>
      <c r="Z7" s="44"/>
      <c r="AA7" s="47" t="e">
        <f>Dashboard_21_01_23!#REF!/(Dashboard_21_01_23!#REF!+Dashboard_21_01_23!#REF!+Dashboard_21_01_23!#REF!)*100</f>
        <v>#REF!</v>
      </c>
      <c r="AB7" s="47" t="e">
        <f>Dashboard_21_01_23!#REF!/(Dashboard_21_01_23!#REF!+Dashboard_21_01_23!#REF!+Dashboard_21_01_23!#REF!)*100</f>
        <v>#REF!</v>
      </c>
      <c r="AC7" s="47" t="e">
        <f>Dashboard_21_01_23!#REF!/Dashboard_21_01_23!#REF!*100</f>
        <v>#REF!</v>
      </c>
      <c r="AD7" s="47" t="e">
        <f>Dashboard_21_01_23!#REF!/Dashboard_21_01_23!#REF!*100</f>
        <v>#REF!</v>
      </c>
      <c r="AE7" s="47" t="e">
        <f>Dashboard_21_01_23!#REF!/Dashboard_21_01_23!#REF!*100</f>
        <v>#REF!</v>
      </c>
      <c r="AF7" s="47" t="e">
        <f>Dashboard_21_01_23!#REF!/Dashboard_21_01_23!#REF!*100</f>
        <v>#REF!</v>
      </c>
      <c r="AG7" s="47" t="e">
        <f>Dashboard_21_01_23!#REF!/Dashboard_21_01_23!#REF!*100</f>
        <v>#REF!</v>
      </c>
      <c r="AH7" s="47" t="e">
        <f>Dashboard_21_01_23!#REF!/Dashboard_21_01_23!#REF!*100</f>
        <v>#REF!</v>
      </c>
      <c r="AI7" s="47" t="e">
        <f>Dashboard_21_01_23!#REF!/Dashboard_21_01_23!#REF!*100</f>
        <v>#REF!</v>
      </c>
      <c r="AJ7" s="47" t="e">
        <f>Dashboard_21_01_23!#REF!/Dashboard_21_01_23!#REF!*100</f>
        <v>#REF!</v>
      </c>
      <c r="AK7" s="44">
        <v>99</v>
      </c>
    </row>
    <row r="8" spans="1:37" ht="31.5" x14ac:dyDescent="0.25">
      <c r="A8" s="2" t="s">
        <v>3</v>
      </c>
      <c r="B8" s="46">
        <v>834</v>
      </c>
      <c r="C8" s="46">
        <v>795</v>
      </c>
      <c r="D8" s="46">
        <v>132</v>
      </c>
      <c r="E8" s="46">
        <v>30</v>
      </c>
      <c r="F8" s="46">
        <v>187</v>
      </c>
      <c r="G8" s="46">
        <v>19</v>
      </c>
      <c r="H8" s="46">
        <v>199</v>
      </c>
      <c r="I8" s="46">
        <v>20</v>
      </c>
      <c r="J8" s="46">
        <v>51</v>
      </c>
      <c r="K8" s="46">
        <v>10</v>
      </c>
      <c r="L8" s="41">
        <f t="shared" si="0"/>
        <v>15.827338129496402</v>
      </c>
      <c r="M8" s="41">
        <f t="shared" si="1"/>
        <v>3.7735849056603774</v>
      </c>
      <c r="N8" s="47">
        <f t="shared" si="2"/>
        <v>22.422062350119905</v>
      </c>
      <c r="O8" s="47">
        <f t="shared" si="3"/>
        <v>2.3899371069182394</v>
      </c>
      <c r="P8" s="47">
        <f t="shared" si="4"/>
        <v>23.860911270983213</v>
      </c>
      <c r="Q8" s="47">
        <f t="shared" si="5"/>
        <v>2.5157232704402519</v>
      </c>
      <c r="R8" s="47">
        <f t="shared" si="6"/>
        <v>6.1151079136690649</v>
      </c>
      <c r="S8" s="47">
        <f t="shared" si="7"/>
        <v>1.257861635220126</v>
      </c>
      <c r="T8" s="44"/>
      <c r="U8" s="44"/>
      <c r="V8" s="47" t="e">
        <f>Dashboard_21_01_23!#REF!/Dashboard_21_01_23!#REF!*100</f>
        <v>#REF!</v>
      </c>
      <c r="W8" s="47" t="e">
        <f>Dashboard_21_01_23!#REF!/Dashboard_21_01_23!#REF!*100</f>
        <v>#REF!</v>
      </c>
      <c r="X8" s="47" t="e">
        <f>Dashboard_21_01_23!#REF!/Dashboard_21_01_23!#REF!*100</f>
        <v>#REF!</v>
      </c>
      <c r="Y8" s="47" t="e">
        <f>Dashboard_21_01_23!#REF!/(Dashboard_21_01_23!#REF!+Dashboard_21_01_23!#REF!+Dashboard_21_01_23!#REF!)*100</f>
        <v>#REF!</v>
      </c>
      <c r="Z8" s="44"/>
      <c r="AA8" s="47" t="e">
        <f>Dashboard_21_01_23!#REF!/(Dashboard_21_01_23!#REF!+Dashboard_21_01_23!#REF!+Dashboard_21_01_23!#REF!)*100</f>
        <v>#REF!</v>
      </c>
      <c r="AB8" s="47" t="e">
        <f>Dashboard_21_01_23!#REF!/(Dashboard_21_01_23!#REF!+Dashboard_21_01_23!#REF!+Dashboard_21_01_23!#REF!)*100</f>
        <v>#REF!</v>
      </c>
      <c r="AC8" s="47" t="e">
        <f>Dashboard_21_01_23!#REF!/Dashboard_21_01_23!#REF!*100</f>
        <v>#REF!</v>
      </c>
      <c r="AD8" s="47" t="e">
        <f>Dashboard_21_01_23!#REF!/Dashboard_21_01_23!#REF!*100</f>
        <v>#REF!</v>
      </c>
      <c r="AE8" s="47" t="e">
        <f>Dashboard_21_01_23!#REF!/Dashboard_21_01_23!#REF!*100</f>
        <v>#REF!</v>
      </c>
      <c r="AF8" s="47" t="e">
        <f>Dashboard_21_01_23!#REF!/Dashboard_21_01_23!#REF!*100</f>
        <v>#REF!</v>
      </c>
      <c r="AG8" s="47" t="e">
        <f>Dashboard_21_01_23!#REF!/Dashboard_21_01_23!#REF!*100</f>
        <v>#REF!</v>
      </c>
      <c r="AH8" s="47" t="e">
        <f>Dashboard_21_01_23!#REF!/Dashboard_21_01_23!#REF!*100</f>
        <v>#REF!</v>
      </c>
      <c r="AI8" s="47" t="e">
        <f>Dashboard_21_01_23!#REF!/Dashboard_21_01_23!#REF!*100</f>
        <v>#REF!</v>
      </c>
      <c r="AJ8" s="47" t="e">
        <f>Dashboard_21_01_23!#REF!/Dashboard_21_01_23!#REF!*100</f>
        <v>#REF!</v>
      </c>
      <c r="AK8" s="44">
        <v>97</v>
      </c>
    </row>
    <row r="9" spans="1:37" x14ac:dyDescent="0.25">
      <c r="A9" s="2" t="s">
        <v>4</v>
      </c>
      <c r="B9" s="44" t="s">
        <v>32</v>
      </c>
      <c r="C9" s="44" t="s">
        <v>32</v>
      </c>
      <c r="D9" s="44" t="s">
        <v>32</v>
      </c>
      <c r="E9" s="44" t="s">
        <v>32</v>
      </c>
      <c r="F9" s="44" t="s">
        <v>32</v>
      </c>
      <c r="G9" s="44" t="s">
        <v>32</v>
      </c>
      <c r="H9" s="44" t="s">
        <v>32</v>
      </c>
      <c r="I9" s="44" t="s">
        <v>32</v>
      </c>
      <c r="J9" s="44" t="s">
        <v>32</v>
      </c>
      <c r="K9" s="44" t="s">
        <v>32</v>
      </c>
      <c r="L9" s="44" t="s">
        <v>32</v>
      </c>
      <c r="M9" s="44" t="s">
        <v>32</v>
      </c>
      <c r="N9" s="44" t="s">
        <v>32</v>
      </c>
      <c r="O9" s="44" t="s">
        <v>32</v>
      </c>
      <c r="P9" s="44" t="s">
        <v>32</v>
      </c>
      <c r="Q9" s="44" t="s">
        <v>32</v>
      </c>
      <c r="R9" s="44" t="s">
        <v>32</v>
      </c>
      <c r="S9" s="44" t="s">
        <v>32</v>
      </c>
      <c r="T9" s="44"/>
      <c r="U9" s="44"/>
      <c r="V9" s="47" t="e">
        <f>Dashboard_21_01_23!#REF!/Dashboard_21_01_23!#REF!*100</f>
        <v>#REF!</v>
      </c>
      <c r="W9" s="47" t="e">
        <f>Dashboard_21_01_23!#REF!/Dashboard_21_01_23!#REF!*100</f>
        <v>#REF!</v>
      </c>
      <c r="X9" s="47" t="e">
        <f>Dashboard_21_01_23!#REF!/Dashboard_21_01_23!#REF!*100</f>
        <v>#REF!</v>
      </c>
      <c r="Y9" s="47" t="e">
        <f>Dashboard_21_01_23!#REF!/(Dashboard_21_01_23!#REF!+Dashboard_21_01_23!#REF!+Dashboard_21_01_23!#REF!)*100</f>
        <v>#REF!</v>
      </c>
      <c r="Z9" s="44"/>
      <c r="AA9" s="47" t="e">
        <f>Dashboard_21_01_23!#REF!/(Dashboard_21_01_23!#REF!+Dashboard_21_01_23!#REF!+Dashboard_21_01_23!#REF!)*100</f>
        <v>#REF!</v>
      </c>
      <c r="AB9" s="47" t="e">
        <f>Dashboard_21_01_23!#REF!/(Dashboard_21_01_23!#REF!+Dashboard_21_01_23!#REF!+Dashboard_21_01_23!#REF!)*100</f>
        <v>#REF!</v>
      </c>
      <c r="AC9" s="47" t="e">
        <f>Dashboard_21_01_23!#REF!/Dashboard_21_01_23!#REF!*100</f>
        <v>#REF!</v>
      </c>
      <c r="AD9" s="47" t="e">
        <f>Dashboard_21_01_23!#REF!/Dashboard_21_01_23!#REF!*100</f>
        <v>#REF!</v>
      </c>
      <c r="AE9" s="47" t="e">
        <f>Dashboard_21_01_23!#REF!/Dashboard_21_01_23!#REF!*100</f>
        <v>#REF!</v>
      </c>
      <c r="AF9" s="47" t="e">
        <f>Dashboard_21_01_23!#REF!/Dashboard_21_01_23!#REF!*100</f>
        <v>#REF!</v>
      </c>
      <c r="AG9" s="44" t="s">
        <v>32</v>
      </c>
      <c r="AH9" s="47" t="e">
        <f>Dashboard_21_01_23!#REF!/Dashboard_21_01_23!#REF!*100</f>
        <v>#REF!</v>
      </c>
      <c r="AI9" s="47" t="e">
        <f>Dashboard_21_01_23!#REF!/Dashboard_21_01_23!#REF!*100</f>
        <v>#REF!</v>
      </c>
      <c r="AJ9" s="47" t="e">
        <f>Dashboard_21_01_23!#REF!/Dashboard_21_01_23!#REF!*100</f>
        <v>#REF!</v>
      </c>
      <c r="AK9" s="44">
        <v>96</v>
      </c>
    </row>
    <row r="10" spans="1:37" x14ac:dyDescent="0.25">
      <c r="A10" s="2" t="s">
        <v>5</v>
      </c>
      <c r="B10" s="48">
        <v>634</v>
      </c>
      <c r="C10" s="48">
        <v>642</v>
      </c>
      <c r="D10" s="48">
        <v>149</v>
      </c>
      <c r="E10" s="48">
        <v>49</v>
      </c>
      <c r="F10" s="48">
        <v>163</v>
      </c>
      <c r="G10" s="48">
        <v>121</v>
      </c>
      <c r="H10" s="48">
        <v>189</v>
      </c>
      <c r="I10" s="48">
        <v>184</v>
      </c>
      <c r="J10" s="48">
        <v>6</v>
      </c>
      <c r="K10" s="48">
        <v>3</v>
      </c>
      <c r="L10" s="41">
        <f t="shared" si="0"/>
        <v>23.501577287066247</v>
      </c>
      <c r="M10" s="41">
        <f t="shared" si="1"/>
        <v>7.6323987538940807</v>
      </c>
      <c r="N10" s="47">
        <f t="shared" si="2"/>
        <v>25.709779179810727</v>
      </c>
      <c r="O10" s="47">
        <f t="shared" si="3"/>
        <v>18.847352024922117</v>
      </c>
      <c r="P10" s="47">
        <f t="shared" si="4"/>
        <v>29.810725552050471</v>
      </c>
      <c r="Q10" s="47">
        <f t="shared" si="5"/>
        <v>28.660436137071649</v>
      </c>
      <c r="R10" s="47">
        <f t="shared" si="6"/>
        <v>0.94637223974763407</v>
      </c>
      <c r="S10" s="47">
        <f t="shared" si="7"/>
        <v>0.46728971962616817</v>
      </c>
      <c r="T10" s="44"/>
      <c r="U10" s="44"/>
      <c r="V10" s="47" t="e">
        <f>Dashboard_21_01_23!#REF!/Dashboard_21_01_23!#REF!*100</f>
        <v>#REF!</v>
      </c>
      <c r="W10" s="47" t="e">
        <f>Dashboard_21_01_23!#REF!/Dashboard_21_01_23!#REF!*100</f>
        <v>#REF!</v>
      </c>
      <c r="X10" s="47" t="e">
        <f>Dashboard_21_01_23!#REF!/Dashboard_21_01_23!#REF!*100</f>
        <v>#REF!</v>
      </c>
      <c r="Y10" s="47" t="e">
        <f>Dashboard_21_01_23!#REF!/(Dashboard_21_01_23!#REF!+Dashboard_21_01_23!#REF!+Dashboard_21_01_23!#REF!)*100</f>
        <v>#REF!</v>
      </c>
      <c r="Z10" s="44"/>
      <c r="AA10" s="47" t="e">
        <f>Dashboard_21_01_23!#REF!/(Dashboard_21_01_23!#REF!+Dashboard_21_01_23!#REF!+Dashboard_21_01_23!#REF!)*100</f>
        <v>#REF!</v>
      </c>
      <c r="AB10" s="47" t="e">
        <f>Dashboard_21_01_23!#REF!/(Dashboard_21_01_23!#REF!+Dashboard_21_01_23!#REF!+Dashboard_21_01_23!#REF!)*100</f>
        <v>#REF!</v>
      </c>
      <c r="AC10" s="47" t="e">
        <f>Dashboard_21_01_23!#REF!/Dashboard_21_01_23!#REF!*100</f>
        <v>#REF!</v>
      </c>
      <c r="AD10" s="47" t="e">
        <f>Dashboard_21_01_23!#REF!/Dashboard_21_01_23!#REF!*100</f>
        <v>#REF!</v>
      </c>
      <c r="AE10" s="47" t="e">
        <f>Dashboard_21_01_23!#REF!/Dashboard_21_01_23!#REF!*100</f>
        <v>#REF!</v>
      </c>
      <c r="AF10" s="47" t="e">
        <f>Dashboard_21_01_23!#REF!/Dashboard_21_01_23!#REF!*100</f>
        <v>#REF!</v>
      </c>
      <c r="AG10" s="47" t="e">
        <f>Dashboard_21_01_23!#REF!/Dashboard_21_01_23!#REF!*100</f>
        <v>#REF!</v>
      </c>
      <c r="AH10" s="47" t="e">
        <f>Dashboard_21_01_23!#REF!/Dashboard_21_01_23!#REF!*100</f>
        <v>#REF!</v>
      </c>
      <c r="AI10" s="47" t="e">
        <f>Dashboard_21_01_23!#REF!/Dashboard_21_01_23!#REF!*100</f>
        <v>#REF!</v>
      </c>
      <c r="AJ10" s="47" t="e">
        <f>Dashboard_21_01_23!#REF!/Dashboard_21_01_23!#REF!*100</f>
        <v>#REF!</v>
      </c>
      <c r="AK10" s="44">
        <v>98</v>
      </c>
    </row>
    <row r="11" spans="1:37" x14ac:dyDescent="0.25">
      <c r="A11" s="2" t="s">
        <v>6</v>
      </c>
      <c r="B11" s="46">
        <v>657</v>
      </c>
      <c r="C11" s="46">
        <v>514</v>
      </c>
      <c r="D11" s="46">
        <v>52</v>
      </c>
      <c r="E11" s="46">
        <v>14</v>
      </c>
      <c r="F11" s="46">
        <v>133</v>
      </c>
      <c r="G11" s="46">
        <v>114</v>
      </c>
      <c r="H11" s="46">
        <v>91</v>
      </c>
      <c r="I11" s="46">
        <v>72</v>
      </c>
      <c r="J11" s="46">
        <v>1</v>
      </c>
      <c r="K11" s="46">
        <v>0</v>
      </c>
      <c r="L11" s="41">
        <f t="shared" si="0"/>
        <v>7.9147640791476404</v>
      </c>
      <c r="M11" s="41">
        <f t="shared" si="1"/>
        <v>2.7237354085603114</v>
      </c>
      <c r="N11" s="47">
        <f t="shared" si="2"/>
        <v>20.24353120243531</v>
      </c>
      <c r="O11" s="47">
        <f t="shared" si="3"/>
        <v>22.178988326848248</v>
      </c>
      <c r="P11" s="47">
        <f t="shared" si="4"/>
        <v>13.850837138508371</v>
      </c>
      <c r="Q11" s="47">
        <f t="shared" si="5"/>
        <v>14.007782101167315</v>
      </c>
      <c r="R11" s="47">
        <f t="shared" si="6"/>
        <v>0.15220700152207001</v>
      </c>
      <c r="S11" s="47">
        <f t="shared" si="7"/>
        <v>0</v>
      </c>
      <c r="T11" s="44"/>
      <c r="U11" s="44"/>
      <c r="V11" s="47" t="e">
        <f>Dashboard_21_01_23!#REF!/Dashboard_21_01_23!#REF!*100</f>
        <v>#REF!</v>
      </c>
      <c r="W11" s="47" t="e">
        <f>Dashboard_21_01_23!#REF!/Dashboard_21_01_23!#REF!*100</f>
        <v>#REF!</v>
      </c>
      <c r="X11" s="47" t="e">
        <f>Dashboard_21_01_23!#REF!/Dashboard_21_01_23!#REF!*100</f>
        <v>#REF!</v>
      </c>
      <c r="Y11" s="47" t="e">
        <f>Dashboard_21_01_23!#REF!/(Dashboard_21_01_23!#REF!+Dashboard_21_01_23!#REF!+Dashboard_21_01_23!#REF!)*100</f>
        <v>#REF!</v>
      </c>
      <c r="Z11" s="44"/>
      <c r="AA11" s="47" t="e">
        <f>Dashboard_21_01_23!#REF!/(Dashboard_21_01_23!#REF!+Dashboard_21_01_23!#REF!+Dashboard_21_01_23!#REF!)*100</f>
        <v>#REF!</v>
      </c>
      <c r="AB11" s="47" t="e">
        <f>Dashboard_21_01_23!#REF!/(Dashboard_21_01_23!#REF!+Dashboard_21_01_23!#REF!+Dashboard_21_01_23!#REF!)*100</f>
        <v>#REF!</v>
      </c>
      <c r="AC11" s="47" t="e">
        <f>Dashboard_21_01_23!#REF!/Dashboard_21_01_23!#REF!*100</f>
        <v>#REF!</v>
      </c>
      <c r="AD11" s="47" t="e">
        <f>Dashboard_21_01_23!#REF!/Dashboard_21_01_23!#REF!*100</f>
        <v>#REF!</v>
      </c>
      <c r="AE11" s="47" t="e">
        <f>Dashboard_21_01_23!#REF!/Dashboard_21_01_23!#REF!*100</f>
        <v>#REF!</v>
      </c>
      <c r="AF11" s="47" t="e">
        <f>Dashboard_21_01_23!#REF!/Dashboard_21_01_23!#REF!*100</f>
        <v>#REF!</v>
      </c>
      <c r="AG11" s="47" t="e">
        <f>Dashboard_21_01_23!#REF!/Dashboard_21_01_23!#REF!*100</f>
        <v>#REF!</v>
      </c>
      <c r="AH11" s="47" t="e">
        <f>Dashboard_21_01_23!#REF!/Dashboard_21_01_23!#REF!*100</f>
        <v>#REF!</v>
      </c>
      <c r="AI11" s="47" t="e">
        <f>Dashboard_21_01_23!#REF!/Dashboard_21_01_23!#REF!*100</f>
        <v>#REF!</v>
      </c>
      <c r="AJ11" s="47" t="e">
        <f>Dashboard_21_01_23!#REF!/Dashboard_21_01_23!#REF!*100</f>
        <v>#REF!</v>
      </c>
      <c r="AK11" s="44">
        <v>99</v>
      </c>
    </row>
    <row r="12" spans="1:37" x14ac:dyDescent="0.25">
      <c r="A12" s="2" t="s">
        <v>7</v>
      </c>
      <c r="B12" s="46">
        <v>172</v>
      </c>
      <c r="C12" s="46">
        <v>196</v>
      </c>
      <c r="D12" s="46">
        <v>1</v>
      </c>
      <c r="E12" s="46">
        <v>2</v>
      </c>
      <c r="F12" s="46">
        <v>94</v>
      </c>
      <c r="G12" s="46">
        <v>28</v>
      </c>
      <c r="H12" s="46">
        <v>94</v>
      </c>
      <c r="I12" s="46">
        <v>0</v>
      </c>
      <c r="J12" s="46">
        <v>0</v>
      </c>
      <c r="K12" s="46">
        <v>0</v>
      </c>
      <c r="L12" s="41">
        <f t="shared" si="0"/>
        <v>0.58139534883720934</v>
      </c>
      <c r="M12" s="41">
        <f t="shared" si="1"/>
        <v>1.0204081632653061</v>
      </c>
      <c r="N12" s="47">
        <f t="shared" si="2"/>
        <v>54.651162790697668</v>
      </c>
      <c r="O12" s="47">
        <f t="shared" si="3"/>
        <v>14.285714285714285</v>
      </c>
      <c r="P12" s="47">
        <f t="shared" si="4"/>
        <v>54.651162790697668</v>
      </c>
      <c r="Q12" s="47">
        <f t="shared" si="5"/>
        <v>0</v>
      </c>
      <c r="R12" s="47">
        <f t="shared" si="6"/>
        <v>0</v>
      </c>
      <c r="S12" s="47">
        <f t="shared" si="7"/>
        <v>0</v>
      </c>
      <c r="T12" s="44"/>
      <c r="U12" s="44"/>
      <c r="V12" s="47" t="e">
        <f>Dashboard_21_01_23!#REF!/Dashboard_21_01_23!#REF!*100</f>
        <v>#REF!</v>
      </c>
      <c r="W12" s="47" t="e">
        <f>Dashboard_21_01_23!#REF!/Dashboard_21_01_23!#REF!*100</f>
        <v>#REF!</v>
      </c>
      <c r="X12" s="47" t="e">
        <f>Dashboard_21_01_23!#REF!/Dashboard_21_01_23!#REF!*100</f>
        <v>#REF!</v>
      </c>
      <c r="Y12" s="47" t="e">
        <f>Dashboard_21_01_23!#REF!/(Dashboard_21_01_23!#REF!+Dashboard_21_01_23!#REF!+Dashboard_21_01_23!#REF!)*100</f>
        <v>#REF!</v>
      </c>
      <c r="Z12" s="44"/>
      <c r="AA12" s="47" t="e">
        <f>Dashboard_21_01_23!#REF!/(Dashboard_21_01_23!#REF!+Dashboard_21_01_23!#REF!+Dashboard_21_01_23!#REF!)*100</f>
        <v>#REF!</v>
      </c>
      <c r="AB12" s="47" t="e">
        <f>Dashboard_21_01_23!#REF!/(Dashboard_21_01_23!#REF!+Dashboard_21_01_23!#REF!+Dashboard_21_01_23!#REF!)*100</f>
        <v>#REF!</v>
      </c>
      <c r="AC12" s="47" t="e">
        <f>Dashboard_21_01_23!#REF!/Dashboard_21_01_23!#REF!*100</f>
        <v>#REF!</v>
      </c>
      <c r="AD12" s="47" t="e">
        <f>Dashboard_21_01_23!#REF!/Dashboard_21_01_23!#REF!*100</f>
        <v>#REF!</v>
      </c>
      <c r="AE12" s="47" t="e">
        <f>Dashboard_21_01_23!#REF!/Dashboard_21_01_23!#REF!*100</f>
        <v>#REF!</v>
      </c>
      <c r="AF12" s="47" t="e">
        <f>Dashboard_21_01_23!#REF!/Dashboard_21_01_23!#REF!*100</f>
        <v>#REF!</v>
      </c>
      <c r="AG12" s="44" t="s">
        <v>32</v>
      </c>
      <c r="AH12" s="47" t="e">
        <f>Dashboard_21_01_23!#REF!/Dashboard_21_01_23!#REF!*100</f>
        <v>#REF!</v>
      </c>
      <c r="AI12" s="47" t="e">
        <f>Dashboard_21_01_23!#REF!/Dashboard_21_01_23!#REF!*100</f>
        <v>#REF!</v>
      </c>
      <c r="AJ12" s="47" t="e">
        <f>Dashboard_21_01_23!#REF!/Dashboard_21_01_23!#REF!*100</f>
        <v>#REF!</v>
      </c>
      <c r="AK12" s="44">
        <v>96</v>
      </c>
    </row>
    <row r="13" spans="1:37" ht="31.5" x14ac:dyDescent="0.25">
      <c r="A13" s="2" t="s">
        <v>8</v>
      </c>
      <c r="B13" s="46">
        <v>611</v>
      </c>
      <c r="C13" s="46">
        <v>464</v>
      </c>
      <c r="D13" s="46">
        <v>114</v>
      </c>
      <c r="E13" s="46">
        <v>25</v>
      </c>
      <c r="F13" s="46">
        <v>151</v>
      </c>
      <c r="G13" s="46">
        <v>57</v>
      </c>
      <c r="H13" s="46">
        <v>153</v>
      </c>
      <c r="I13" s="46">
        <v>71</v>
      </c>
      <c r="J13" s="46">
        <v>0</v>
      </c>
      <c r="K13" s="46">
        <v>0</v>
      </c>
      <c r="L13" s="41">
        <f t="shared" si="0"/>
        <v>18.657937806873978</v>
      </c>
      <c r="M13" s="41">
        <f t="shared" si="1"/>
        <v>5.387931034482758</v>
      </c>
      <c r="N13" s="47">
        <f t="shared" si="2"/>
        <v>24.713584288052374</v>
      </c>
      <c r="O13" s="47">
        <f t="shared" si="3"/>
        <v>12.284482758620689</v>
      </c>
      <c r="P13" s="47">
        <f t="shared" si="4"/>
        <v>25.040916530278235</v>
      </c>
      <c r="Q13" s="47">
        <f t="shared" si="5"/>
        <v>15.301724137931034</v>
      </c>
      <c r="R13" s="47">
        <f t="shared" si="6"/>
        <v>0</v>
      </c>
      <c r="S13" s="47">
        <f t="shared" si="7"/>
        <v>0</v>
      </c>
      <c r="T13" s="44"/>
      <c r="U13" s="44"/>
      <c r="V13" s="47" t="e">
        <f>Dashboard_21_01_23!#REF!/Dashboard_21_01_23!#REF!*100</f>
        <v>#REF!</v>
      </c>
      <c r="W13" s="47" t="e">
        <f>Dashboard_21_01_23!#REF!/Dashboard_21_01_23!#REF!*100</f>
        <v>#REF!</v>
      </c>
      <c r="X13" s="47" t="e">
        <f>Dashboard_21_01_23!#REF!/Dashboard_21_01_23!#REF!*100</f>
        <v>#REF!</v>
      </c>
      <c r="Y13" s="47" t="e">
        <f>Dashboard_21_01_23!#REF!/(Dashboard_21_01_23!#REF!+Dashboard_21_01_23!#REF!+Dashboard_21_01_23!#REF!)*100</f>
        <v>#REF!</v>
      </c>
      <c r="Z13" s="44"/>
      <c r="AA13" s="47" t="e">
        <f>Dashboard_21_01_23!#REF!/(Dashboard_21_01_23!#REF!+Dashboard_21_01_23!#REF!+Dashboard_21_01_23!#REF!)*100</f>
        <v>#REF!</v>
      </c>
      <c r="AB13" s="47" t="e">
        <f>Dashboard_21_01_23!#REF!/(Dashboard_21_01_23!#REF!+Dashboard_21_01_23!#REF!+Dashboard_21_01_23!#REF!)*100</f>
        <v>#REF!</v>
      </c>
      <c r="AC13" s="47" t="e">
        <f>Dashboard_21_01_23!#REF!/Dashboard_21_01_23!#REF!*100</f>
        <v>#REF!</v>
      </c>
      <c r="AD13" s="47" t="e">
        <f>Dashboard_21_01_23!#REF!/Dashboard_21_01_23!#REF!*100</f>
        <v>#REF!</v>
      </c>
      <c r="AE13" s="47" t="e">
        <f>Dashboard_21_01_23!#REF!/Dashboard_21_01_23!#REF!*100</f>
        <v>#REF!</v>
      </c>
      <c r="AF13" s="47" t="e">
        <f>Dashboard_21_01_23!#REF!/Dashboard_21_01_23!#REF!*100</f>
        <v>#REF!</v>
      </c>
      <c r="AG13" s="47" t="e">
        <f>Dashboard_21_01_23!#REF!/Dashboard_21_01_23!#REF!*100</f>
        <v>#REF!</v>
      </c>
      <c r="AH13" s="47" t="e">
        <f>Dashboard_21_01_23!#REF!/Dashboard_21_01_23!#REF!*100</f>
        <v>#REF!</v>
      </c>
      <c r="AI13" s="47" t="e">
        <f>Dashboard_21_01_23!#REF!/Dashboard_21_01_23!#REF!*100</f>
        <v>#REF!</v>
      </c>
      <c r="AJ13" s="47" t="e">
        <f>Dashboard_21_01_23!#REF!/Dashboard_21_01_23!#REF!*100</f>
        <v>#REF!</v>
      </c>
      <c r="AK13" s="44">
        <v>99.5</v>
      </c>
    </row>
    <row r="14" spans="1:37" x14ac:dyDescent="0.25">
      <c r="A14" s="2" t="s">
        <v>9</v>
      </c>
      <c r="B14" s="46">
        <v>742</v>
      </c>
      <c r="C14" s="46">
        <v>511</v>
      </c>
      <c r="D14" s="46">
        <v>85</v>
      </c>
      <c r="E14" s="46">
        <v>33</v>
      </c>
      <c r="F14" s="46">
        <v>103</v>
      </c>
      <c r="G14" s="46">
        <v>36</v>
      </c>
      <c r="H14" s="46">
        <v>62</v>
      </c>
      <c r="I14" s="46">
        <v>19</v>
      </c>
      <c r="J14" s="46">
        <v>0</v>
      </c>
      <c r="K14" s="46">
        <v>0</v>
      </c>
      <c r="L14" s="41">
        <f t="shared" si="0"/>
        <v>11.455525606469003</v>
      </c>
      <c r="M14" s="41">
        <f t="shared" si="1"/>
        <v>6.4579256360078272</v>
      </c>
      <c r="N14" s="47">
        <f t="shared" si="2"/>
        <v>13.881401617250674</v>
      </c>
      <c r="O14" s="47">
        <f t="shared" si="3"/>
        <v>7.0450097847358117</v>
      </c>
      <c r="P14" s="47">
        <f t="shared" si="4"/>
        <v>8.355795148247978</v>
      </c>
      <c r="Q14" s="47">
        <f t="shared" si="5"/>
        <v>3.7181996086105675</v>
      </c>
      <c r="R14" s="47">
        <f t="shared" si="6"/>
        <v>0</v>
      </c>
      <c r="S14" s="47">
        <f t="shared" si="7"/>
        <v>0</v>
      </c>
      <c r="T14" s="44"/>
      <c r="U14" s="44"/>
      <c r="V14" s="47" t="e">
        <f>Dashboard_21_01_23!#REF!/Dashboard_21_01_23!#REF!*100</f>
        <v>#REF!</v>
      </c>
      <c r="W14" s="47" t="e">
        <f>Dashboard_21_01_23!#REF!/Dashboard_21_01_23!#REF!*100</f>
        <v>#REF!</v>
      </c>
      <c r="X14" s="47" t="e">
        <f>Dashboard_21_01_23!#REF!/Dashboard_21_01_23!#REF!*100</f>
        <v>#REF!</v>
      </c>
      <c r="Y14" s="47" t="e">
        <f>Dashboard_21_01_23!#REF!/(Dashboard_21_01_23!#REF!+Dashboard_21_01_23!#REF!+Dashboard_21_01_23!#REF!)*100</f>
        <v>#REF!</v>
      </c>
      <c r="Z14" s="44"/>
      <c r="AA14" s="47" t="e">
        <f>Dashboard_21_01_23!#REF!/(Dashboard_21_01_23!#REF!+Dashboard_21_01_23!#REF!+Dashboard_21_01_23!#REF!)*100</f>
        <v>#REF!</v>
      </c>
      <c r="AB14" s="47" t="e">
        <f>Dashboard_21_01_23!#REF!/(Dashboard_21_01_23!#REF!+Dashboard_21_01_23!#REF!+Dashboard_21_01_23!#REF!)*100</f>
        <v>#REF!</v>
      </c>
      <c r="AC14" s="47" t="e">
        <f>Dashboard_21_01_23!#REF!/Dashboard_21_01_23!#REF!*100</f>
        <v>#REF!</v>
      </c>
      <c r="AD14" s="47" t="e">
        <f>Dashboard_21_01_23!#REF!/Dashboard_21_01_23!#REF!*100</f>
        <v>#REF!</v>
      </c>
      <c r="AE14" s="47" t="e">
        <f>Dashboard_21_01_23!#REF!/Dashboard_21_01_23!#REF!*100</f>
        <v>#REF!</v>
      </c>
      <c r="AF14" s="47" t="e">
        <f>Dashboard_21_01_23!#REF!/Dashboard_21_01_23!#REF!*100</f>
        <v>#REF!</v>
      </c>
      <c r="AG14" s="47" t="e">
        <f>Dashboard_21_01_23!#REF!/Dashboard_21_01_23!#REF!*100</f>
        <v>#REF!</v>
      </c>
      <c r="AH14" s="47" t="e">
        <f>Dashboard_21_01_23!#REF!/Dashboard_21_01_23!#REF!*100</f>
        <v>#REF!</v>
      </c>
      <c r="AI14" s="47" t="e">
        <f>Dashboard_21_01_23!#REF!/Dashboard_21_01_23!#REF!*100</f>
        <v>#REF!</v>
      </c>
      <c r="AJ14" s="47" t="e">
        <f>Dashboard_21_01_23!#REF!/Dashboard_21_01_23!#REF!*100</f>
        <v>#REF!</v>
      </c>
      <c r="AK14" s="44">
        <v>99</v>
      </c>
    </row>
    <row r="15" spans="1:37" x14ac:dyDescent="0.25">
      <c r="A15" s="2" t="s">
        <v>27</v>
      </c>
      <c r="B15" s="46">
        <v>451</v>
      </c>
      <c r="C15" s="46">
        <v>330</v>
      </c>
      <c r="D15" s="46">
        <v>80</v>
      </c>
      <c r="E15" s="46">
        <v>15</v>
      </c>
      <c r="F15" s="46">
        <v>300</v>
      </c>
      <c r="G15" s="46">
        <v>116</v>
      </c>
      <c r="H15" s="46">
        <v>146</v>
      </c>
      <c r="I15" s="46">
        <v>72</v>
      </c>
      <c r="J15" s="46">
        <v>2</v>
      </c>
      <c r="K15" s="46">
        <v>1</v>
      </c>
      <c r="L15" s="41">
        <f t="shared" si="0"/>
        <v>17.738359201773836</v>
      </c>
      <c r="M15" s="41">
        <f t="shared" si="1"/>
        <v>4.5454545454545459</v>
      </c>
      <c r="N15" s="47">
        <f t="shared" si="2"/>
        <v>66.518847006651882</v>
      </c>
      <c r="O15" s="47">
        <f t="shared" si="3"/>
        <v>35.151515151515149</v>
      </c>
      <c r="P15" s="47">
        <f t="shared" si="4"/>
        <v>32.372505543237253</v>
      </c>
      <c r="Q15" s="47">
        <f t="shared" si="5"/>
        <v>21.818181818181817</v>
      </c>
      <c r="R15" s="47">
        <f t="shared" si="6"/>
        <v>0.44345898004434592</v>
      </c>
      <c r="S15" s="47">
        <f t="shared" si="7"/>
        <v>0.30303030303030304</v>
      </c>
      <c r="T15" s="44"/>
      <c r="U15" s="44"/>
      <c r="V15" s="47" t="e">
        <f>Dashboard_21_01_23!#REF!/Dashboard_21_01_23!#REF!*100</f>
        <v>#REF!</v>
      </c>
      <c r="W15" s="47" t="e">
        <f>Dashboard_21_01_23!#REF!/Dashboard_21_01_23!#REF!*100</f>
        <v>#REF!</v>
      </c>
      <c r="X15" s="47" t="e">
        <f>Dashboard_21_01_23!#REF!/Dashboard_21_01_23!#REF!*100</f>
        <v>#REF!</v>
      </c>
      <c r="Y15" s="47" t="e">
        <f>Dashboard_21_01_23!#REF!/(Dashboard_21_01_23!#REF!+Dashboard_21_01_23!#REF!+Dashboard_21_01_23!#REF!)*100</f>
        <v>#REF!</v>
      </c>
      <c r="Z15" s="44"/>
      <c r="AA15" s="47" t="e">
        <f>Dashboard_21_01_23!#REF!/(Dashboard_21_01_23!#REF!+Dashboard_21_01_23!#REF!+Dashboard_21_01_23!#REF!)*100</f>
        <v>#REF!</v>
      </c>
      <c r="AB15" s="47" t="e">
        <f>Dashboard_21_01_23!#REF!/(Dashboard_21_01_23!#REF!+Dashboard_21_01_23!#REF!+Dashboard_21_01_23!#REF!)*100</f>
        <v>#REF!</v>
      </c>
      <c r="AC15" s="47" t="e">
        <f>Dashboard_21_01_23!#REF!/Dashboard_21_01_23!#REF!*100</f>
        <v>#REF!</v>
      </c>
      <c r="AD15" s="47" t="e">
        <f>Dashboard_21_01_23!#REF!/Dashboard_21_01_23!#REF!*100</f>
        <v>#REF!</v>
      </c>
      <c r="AE15" s="47" t="e">
        <f>Dashboard_21_01_23!#REF!/Dashboard_21_01_23!#REF!*100</f>
        <v>#REF!</v>
      </c>
      <c r="AF15" s="47" t="e">
        <f>Dashboard_21_01_23!#REF!/Dashboard_21_01_23!#REF!*100</f>
        <v>#REF!</v>
      </c>
      <c r="AG15" s="47" t="e">
        <f>Dashboard_21_01_23!#REF!/Dashboard_21_01_23!#REF!*100</f>
        <v>#REF!</v>
      </c>
      <c r="AH15" s="47" t="e">
        <f>Dashboard_21_01_23!#REF!/Dashboard_21_01_23!#REF!*100</f>
        <v>#REF!</v>
      </c>
      <c r="AI15" s="47" t="e">
        <f>Dashboard_21_01_23!#REF!/Dashboard_21_01_23!#REF!*100</f>
        <v>#REF!</v>
      </c>
      <c r="AJ15" s="47" t="e">
        <f>Dashboard_21_01_23!#REF!/Dashboard_21_01_23!#REF!*100</f>
        <v>#REF!</v>
      </c>
      <c r="AK15" s="44">
        <v>80</v>
      </c>
    </row>
    <row r="16" spans="1:37" x14ac:dyDescent="0.25">
      <c r="A16" s="2" t="s">
        <v>28</v>
      </c>
      <c r="B16" s="44" t="s">
        <v>32</v>
      </c>
      <c r="C16" s="44" t="s">
        <v>32</v>
      </c>
      <c r="D16" s="44" t="s">
        <v>32</v>
      </c>
      <c r="E16" s="44" t="s">
        <v>32</v>
      </c>
      <c r="F16" s="44" t="s">
        <v>32</v>
      </c>
      <c r="G16" s="44" t="s">
        <v>32</v>
      </c>
      <c r="H16" s="44" t="s">
        <v>32</v>
      </c>
      <c r="I16" s="44" t="s">
        <v>32</v>
      </c>
      <c r="J16" s="44" t="s">
        <v>32</v>
      </c>
      <c r="K16" s="44" t="s">
        <v>32</v>
      </c>
      <c r="L16" s="44" t="s">
        <v>32</v>
      </c>
      <c r="M16" s="44" t="s">
        <v>32</v>
      </c>
      <c r="N16" s="44" t="s">
        <v>32</v>
      </c>
      <c r="O16" s="44" t="s">
        <v>32</v>
      </c>
      <c r="P16" s="44" t="s">
        <v>32</v>
      </c>
      <c r="Q16" s="44" t="s">
        <v>32</v>
      </c>
      <c r="R16" s="44" t="s">
        <v>32</v>
      </c>
      <c r="S16" s="44" t="s">
        <v>32</v>
      </c>
      <c r="T16" s="44"/>
      <c r="U16" s="44"/>
      <c r="V16" s="47" t="e">
        <f>Dashboard_21_01_23!#REF!/Dashboard_21_01_23!#REF!*100</f>
        <v>#REF!</v>
      </c>
      <c r="W16" s="47" t="e">
        <f>Dashboard_21_01_23!#REF!/Dashboard_21_01_23!#REF!*100</f>
        <v>#REF!</v>
      </c>
      <c r="X16" s="47" t="e">
        <f>Dashboard_21_01_23!#REF!/Dashboard_21_01_23!#REF!*100</f>
        <v>#REF!</v>
      </c>
      <c r="Y16" s="47" t="e">
        <f>Dashboard_21_01_23!#REF!/(Dashboard_21_01_23!#REF!+Dashboard_21_01_23!#REF!+Dashboard_21_01_23!#REF!)*100</f>
        <v>#REF!</v>
      </c>
      <c r="Z16" s="44"/>
      <c r="AA16" s="47" t="e">
        <f>Dashboard_21_01_23!#REF!/(Dashboard_21_01_23!#REF!+Dashboard_21_01_23!#REF!+Dashboard_21_01_23!#REF!)*100</f>
        <v>#REF!</v>
      </c>
      <c r="AB16" s="47" t="e">
        <f>Dashboard_21_01_23!#REF!/(Dashboard_21_01_23!#REF!+Dashboard_21_01_23!#REF!+Dashboard_21_01_23!#REF!)*100</f>
        <v>#REF!</v>
      </c>
      <c r="AC16" s="47" t="e">
        <f>Dashboard_21_01_23!#REF!/Dashboard_21_01_23!#REF!*100</f>
        <v>#REF!</v>
      </c>
      <c r="AD16" s="44" t="s">
        <v>32</v>
      </c>
      <c r="AE16" s="47" t="e">
        <f>Dashboard_21_01_23!#REF!/Dashboard_21_01_23!#REF!*100</f>
        <v>#REF!</v>
      </c>
      <c r="AF16" s="44" t="s">
        <v>32</v>
      </c>
      <c r="AG16" s="44" t="s">
        <v>32</v>
      </c>
      <c r="AH16" s="44" t="s">
        <v>32</v>
      </c>
      <c r="AI16" s="44" t="s">
        <v>32</v>
      </c>
      <c r="AJ16" s="44" t="s">
        <v>32</v>
      </c>
      <c r="AK16" s="44" t="s">
        <v>32</v>
      </c>
    </row>
    <row r="17" spans="1:37" x14ac:dyDescent="0.25">
      <c r="A17" s="2" t="s">
        <v>10</v>
      </c>
      <c r="B17" s="43">
        <v>1169</v>
      </c>
      <c r="C17" s="43">
        <v>515</v>
      </c>
      <c r="D17" s="43">
        <v>114</v>
      </c>
      <c r="E17" s="43">
        <v>17</v>
      </c>
      <c r="F17" s="43">
        <v>583</v>
      </c>
      <c r="G17" s="43">
        <v>234</v>
      </c>
      <c r="H17" s="43">
        <v>402</v>
      </c>
      <c r="I17" s="43">
        <v>103</v>
      </c>
      <c r="J17" s="43">
        <v>1</v>
      </c>
      <c r="K17" s="43">
        <v>0</v>
      </c>
      <c r="L17" s="41">
        <f t="shared" si="0"/>
        <v>9.7519247219846026</v>
      </c>
      <c r="M17" s="41">
        <f t="shared" si="1"/>
        <v>3.3009708737864081</v>
      </c>
      <c r="N17" s="47">
        <f t="shared" si="2"/>
        <v>49.871685201026516</v>
      </c>
      <c r="O17" s="47">
        <f t="shared" si="3"/>
        <v>45.436893203883493</v>
      </c>
      <c r="P17" s="47">
        <f t="shared" si="4"/>
        <v>34.388366124893075</v>
      </c>
      <c r="Q17" s="47">
        <f t="shared" si="5"/>
        <v>20</v>
      </c>
      <c r="R17" s="47">
        <f t="shared" si="6"/>
        <v>8.5543199315654406E-2</v>
      </c>
      <c r="S17" s="47">
        <f t="shared" si="7"/>
        <v>0</v>
      </c>
      <c r="T17" s="44"/>
      <c r="U17" s="44"/>
      <c r="V17" s="47" t="e">
        <f>Dashboard_21_01_23!#REF!/Dashboard_21_01_23!#REF!*100</f>
        <v>#REF!</v>
      </c>
      <c r="W17" s="47" t="e">
        <f>Dashboard_21_01_23!#REF!/Dashboard_21_01_23!#REF!*100</f>
        <v>#REF!</v>
      </c>
      <c r="X17" s="47" t="e">
        <f>Dashboard_21_01_23!#REF!/Dashboard_21_01_23!#REF!*100</f>
        <v>#REF!</v>
      </c>
      <c r="Y17" s="47" t="e">
        <f>Dashboard_21_01_23!#REF!/(Dashboard_21_01_23!#REF!+Dashboard_21_01_23!#REF!+Dashboard_21_01_23!#REF!)*100</f>
        <v>#REF!</v>
      </c>
      <c r="Z17" s="44"/>
      <c r="AA17" s="47" t="e">
        <f>Dashboard_21_01_23!#REF!/(Dashboard_21_01_23!#REF!+Dashboard_21_01_23!#REF!+Dashboard_21_01_23!#REF!)*100</f>
        <v>#REF!</v>
      </c>
      <c r="AB17" s="47" t="e">
        <f>Dashboard_21_01_23!#REF!/(Dashboard_21_01_23!#REF!+Dashboard_21_01_23!#REF!+Dashboard_21_01_23!#REF!)*100</f>
        <v>#REF!</v>
      </c>
      <c r="AC17" s="47" t="e">
        <f>Dashboard_21_01_23!#REF!/Dashboard_21_01_23!#REF!*100</f>
        <v>#REF!</v>
      </c>
      <c r="AD17" s="47" t="e">
        <f>Dashboard_21_01_23!#REF!/Dashboard_21_01_23!#REF!*100</f>
        <v>#REF!</v>
      </c>
      <c r="AE17" s="47" t="e">
        <f>Dashboard_21_01_23!#REF!/Dashboard_21_01_23!#REF!*100</f>
        <v>#REF!</v>
      </c>
      <c r="AF17" s="47" t="e">
        <f>Dashboard_21_01_23!#REF!/Dashboard_21_01_23!#REF!*100</f>
        <v>#REF!</v>
      </c>
      <c r="AG17" s="47" t="e">
        <f>Dashboard_21_01_23!#REF!/Dashboard_21_01_23!#REF!*100</f>
        <v>#REF!</v>
      </c>
      <c r="AH17" s="47" t="e">
        <f>Dashboard_21_01_23!#REF!/Dashboard_21_01_23!#REF!*100</f>
        <v>#REF!</v>
      </c>
      <c r="AI17" s="47" t="e">
        <f>Dashboard_21_01_23!#REF!/Dashboard_21_01_23!#REF!*100</f>
        <v>#REF!</v>
      </c>
      <c r="AJ17" s="47" t="e">
        <f>Dashboard_21_01_23!#REF!/Dashboard_21_01_23!#REF!*100</f>
        <v>#REF!</v>
      </c>
      <c r="AK17" s="44">
        <v>99.2</v>
      </c>
    </row>
    <row r="18" spans="1:37" x14ac:dyDescent="0.25">
      <c r="A18" s="2" t="s">
        <v>11</v>
      </c>
      <c r="B18" s="46">
        <v>430</v>
      </c>
      <c r="C18" s="46">
        <v>535</v>
      </c>
      <c r="D18" s="46">
        <v>101</v>
      </c>
      <c r="E18" s="46">
        <v>37</v>
      </c>
      <c r="F18" s="46">
        <v>55</v>
      </c>
      <c r="G18" s="46">
        <v>22</v>
      </c>
      <c r="H18" s="46">
        <v>10</v>
      </c>
      <c r="I18" s="46">
        <v>3</v>
      </c>
      <c r="J18" s="46">
        <v>3</v>
      </c>
      <c r="K18" s="46">
        <v>2</v>
      </c>
      <c r="L18" s="41">
        <f t="shared" si="0"/>
        <v>23.488372093023255</v>
      </c>
      <c r="M18" s="41">
        <f t="shared" si="1"/>
        <v>6.9158878504672892</v>
      </c>
      <c r="N18" s="47">
        <f t="shared" si="2"/>
        <v>12.790697674418606</v>
      </c>
      <c r="O18" s="47">
        <f t="shared" si="3"/>
        <v>4.1121495327102808</v>
      </c>
      <c r="P18" s="47">
        <f t="shared" si="4"/>
        <v>2.3255813953488373</v>
      </c>
      <c r="Q18" s="47">
        <f t="shared" si="5"/>
        <v>0.56074766355140182</v>
      </c>
      <c r="R18" s="47">
        <f t="shared" si="6"/>
        <v>0.69767441860465118</v>
      </c>
      <c r="S18" s="47">
        <f t="shared" si="7"/>
        <v>0.37383177570093462</v>
      </c>
      <c r="T18" s="44"/>
      <c r="U18" s="44"/>
      <c r="V18" s="47" t="e">
        <f>Dashboard_21_01_23!#REF!/Dashboard_21_01_23!#REF!*100</f>
        <v>#REF!</v>
      </c>
      <c r="W18" s="47" t="e">
        <f>Dashboard_21_01_23!#REF!/Dashboard_21_01_23!#REF!*100</f>
        <v>#REF!</v>
      </c>
      <c r="X18" s="47" t="e">
        <f>Dashboard_21_01_23!#REF!/Dashboard_21_01_23!#REF!*100</f>
        <v>#REF!</v>
      </c>
      <c r="Y18" s="47" t="e">
        <f>Dashboard_21_01_23!#REF!/(Dashboard_21_01_23!#REF!+Dashboard_21_01_23!#REF!+Dashboard_21_01_23!#REF!)*100</f>
        <v>#REF!</v>
      </c>
      <c r="Z18" s="44"/>
      <c r="AA18" s="47" t="e">
        <f>Dashboard_21_01_23!#REF!/(Dashboard_21_01_23!#REF!+Dashboard_21_01_23!#REF!+Dashboard_21_01_23!#REF!)*100</f>
        <v>#REF!</v>
      </c>
      <c r="AB18" s="47" t="e">
        <f>Dashboard_21_01_23!#REF!/(Dashboard_21_01_23!#REF!+Dashboard_21_01_23!#REF!+Dashboard_21_01_23!#REF!)*100</f>
        <v>#REF!</v>
      </c>
      <c r="AC18" s="47" t="e">
        <f>Dashboard_21_01_23!#REF!/Dashboard_21_01_23!#REF!*100</f>
        <v>#REF!</v>
      </c>
      <c r="AD18" s="47" t="e">
        <f>Dashboard_21_01_23!#REF!/Dashboard_21_01_23!#REF!*100</f>
        <v>#REF!</v>
      </c>
      <c r="AE18" s="47" t="e">
        <f>Dashboard_21_01_23!#REF!/Dashboard_21_01_23!#REF!*100</f>
        <v>#REF!</v>
      </c>
      <c r="AF18" s="47" t="e">
        <f>Dashboard_21_01_23!#REF!/Dashboard_21_01_23!#REF!*100</f>
        <v>#REF!</v>
      </c>
      <c r="AG18" s="47" t="e">
        <f>Dashboard_21_01_23!#REF!/Dashboard_21_01_23!#REF!*100</f>
        <v>#REF!</v>
      </c>
      <c r="AH18" s="47" t="e">
        <f>Dashboard_21_01_23!#REF!/Dashboard_21_01_23!#REF!*100</f>
        <v>#REF!</v>
      </c>
      <c r="AI18" s="47" t="e">
        <f>Dashboard_21_01_23!#REF!/Dashboard_21_01_23!#REF!*100</f>
        <v>#REF!</v>
      </c>
      <c r="AJ18" s="47" t="e">
        <f>Dashboard_21_01_23!#REF!/Dashboard_21_01_23!#REF!*100</f>
        <v>#REF!</v>
      </c>
      <c r="AK18" s="44">
        <v>75</v>
      </c>
    </row>
    <row r="19" spans="1:37" x14ac:dyDescent="0.25">
      <c r="A19" s="2" t="s">
        <v>12</v>
      </c>
      <c r="B19" s="46">
        <v>737</v>
      </c>
      <c r="C19" s="46">
        <v>855</v>
      </c>
      <c r="D19" s="46">
        <v>66</v>
      </c>
      <c r="E19" s="46">
        <v>15</v>
      </c>
      <c r="F19" s="46">
        <v>407</v>
      </c>
      <c r="G19" s="46">
        <v>267</v>
      </c>
      <c r="H19" s="46">
        <v>206</v>
      </c>
      <c r="I19" s="46">
        <v>160</v>
      </c>
      <c r="J19" s="46">
        <v>3</v>
      </c>
      <c r="K19" s="46">
        <v>2</v>
      </c>
      <c r="L19" s="41">
        <f t="shared" si="0"/>
        <v>8.9552238805970141</v>
      </c>
      <c r="M19" s="41">
        <f t="shared" si="1"/>
        <v>1.7543859649122806</v>
      </c>
      <c r="N19" s="47">
        <f t="shared" si="2"/>
        <v>55.223880597014926</v>
      </c>
      <c r="O19" s="47">
        <f t="shared" si="3"/>
        <v>31.228070175438599</v>
      </c>
      <c r="P19" s="47">
        <f t="shared" si="4"/>
        <v>27.951153324287652</v>
      </c>
      <c r="Q19" s="47">
        <f t="shared" si="5"/>
        <v>18.71345029239766</v>
      </c>
      <c r="R19" s="47">
        <f t="shared" si="6"/>
        <v>0.40705563093622793</v>
      </c>
      <c r="S19" s="47">
        <f t="shared" si="7"/>
        <v>0.23391812865497078</v>
      </c>
      <c r="T19" s="44"/>
      <c r="U19" s="44"/>
      <c r="V19" s="47" t="e">
        <f>Dashboard_21_01_23!#REF!/Dashboard_21_01_23!#REF!*100</f>
        <v>#REF!</v>
      </c>
      <c r="W19" s="47" t="e">
        <f>Dashboard_21_01_23!#REF!/Dashboard_21_01_23!#REF!*100</f>
        <v>#REF!</v>
      </c>
      <c r="X19" s="47" t="e">
        <f>Dashboard_21_01_23!#REF!/Dashboard_21_01_23!#REF!*100</f>
        <v>#REF!</v>
      </c>
      <c r="Y19" s="47" t="e">
        <f>Dashboard_21_01_23!#REF!/(Dashboard_21_01_23!#REF!+Dashboard_21_01_23!#REF!+Dashboard_21_01_23!#REF!)*100</f>
        <v>#REF!</v>
      </c>
      <c r="Z19" s="44"/>
      <c r="AA19" s="47" t="e">
        <f>Dashboard_21_01_23!#REF!/(Dashboard_21_01_23!#REF!+Dashboard_21_01_23!#REF!+Dashboard_21_01_23!#REF!)*100</f>
        <v>#REF!</v>
      </c>
      <c r="AB19" s="47" t="e">
        <f>Dashboard_21_01_23!#REF!/(Dashboard_21_01_23!#REF!+Dashboard_21_01_23!#REF!+Dashboard_21_01_23!#REF!)*100</f>
        <v>#REF!</v>
      </c>
      <c r="AC19" s="47" t="e">
        <f>Dashboard_21_01_23!#REF!/Dashboard_21_01_23!#REF!*100</f>
        <v>#REF!</v>
      </c>
      <c r="AD19" s="47" t="e">
        <f>Dashboard_21_01_23!#REF!/Dashboard_21_01_23!#REF!*100</f>
        <v>#REF!</v>
      </c>
      <c r="AE19" s="47" t="e">
        <f>Dashboard_21_01_23!#REF!/Dashboard_21_01_23!#REF!*100</f>
        <v>#REF!</v>
      </c>
      <c r="AF19" s="47" t="e">
        <f>Dashboard_21_01_23!#REF!/Dashboard_21_01_23!#REF!*100</f>
        <v>#REF!</v>
      </c>
      <c r="AG19" s="47" t="e">
        <f>Dashboard_21_01_23!#REF!/Dashboard_21_01_23!#REF!*100</f>
        <v>#REF!</v>
      </c>
      <c r="AH19" s="47" t="e">
        <f>Dashboard_21_01_23!#REF!/Dashboard_21_01_23!#REF!*100</f>
        <v>#REF!</v>
      </c>
      <c r="AI19" s="47" t="e">
        <f>Dashboard_21_01_23!#REF!/Dashboard_21_01_23!#REF!*100</f>
        <v>#REF!</v>
      </c>
      <c r="AJ19" s="47" t="e">
        <f>Dashboard_21_01_23!#REF!/Dashboard_21_01_23!#REF!*100</f>
        <v>#REF!</v>
      </c>
      <c r="AK19" s="44">
        <v>95</v>
      </c>
    </row>
    <row r="20" spans="1:37" x14ac:dyDescent="0.25">
      <c r="A20" s="2" t="s">
        <v>13</v>
      </c>
      <c r="B20" s="43">
        <v>590</v>
      </c>
      <c r="C20" s="43">
        <v>553</v>
      </c>
      <c r="D20" s="43">
        <v>151</v>
      </c>
      <c r="E20" s="43">
        <v>59</v>
      </c>
      <c r="F20" s="43">
        <v>74</v>
      </c>
      <c r="G20" s="43">
        <v>38</v>
      </c>
      <c r="H20" s="43">
        <v>9</v>
      </c>
      <c r="I20" s="43">
        <v>5</v>
      </c>
      <c r="J20" s="43">
        <v>0</v>
      </c>
      <c r="K20" s="43">
        <v>0</v>
      </c>
      <c r="L20" s="41">
        <f t="shared" si="0"/>
        <v>25.593220338983052</v>
      </c>
      <c r="M20" s="41">
        <f t="shared" si="1"/>
        <v>10.669077757685352</v>
      </c>
      <c r="N20" s="47">
        <f t="shared" si="2"/>
        <v>12.542372881355931</v>
      </c>
      <c r="O20" s="47">
        <f t="shared" si="3"/>
        <v>6.8716094032549728</v>
      </c>
      <c r="P20" s="47">
        <f t="shared" si="4"/>
        <v>1.5254237288135595</v>
      </c>
      <c r="Q20" s="47">
        <f t="shared" si="5"/>
        <v>0.9041591320072333</v>
      </c>
      <c r="R20" s="47">
        <f t="shared" si="6"/>
        <v>0</v>
      </c>
      <c r="S20" s="47">
        <f t="shared" si="7"/>
        <v>0</v>
      </c>
      <c r="T20" s="44"/>
      <c r="U20" s="44"/>
      <c r="V20" s="47" t="e">
        <f>Dashboard_21_01_23!#REF!/Dashboard_21_01_23!#REF!*100</f>
        <v>#REF!</v>
      </c>
      <c r="W20" s="47" t="e">
        <f>Dashboard_21_01_23!#REF!/Dashboard_21_01_23!#REF!*100</f>
        <v>#REF!</v>
      </c>
      <c r="X20" s="47" t="e">
        <f>Dashboard_21_01_23!#REF!/Dashboard_21_01_23!#REF!*100</f>
        <v>#REF!</v>
      </c>
      <c r="Y20" s="47" t="e">
        <f>Dashboard_21_01_23!#REF!/(Dashboard_21_01_23!#REF!+Dashboard_21_01_23!#REF!+Dashboard_21_01_23!#REF!)*100</f>
        <v>#REF!</v>
      </c>
      <c r="Z20" s="44"/>
      <c r="AA20" s="47" t="e">
        <f>Dashboard_21_01_23!#REF!/(Dashboard_21_01_23!#REF!+Dashboard_21_01_23!#REF!+Dashboard_21_01_23!#REF!)*100</f>
        <v>#REF!</v>
      </c>
      <c r="AB20" s="47" t="e">
        <f>Dashboard_21_01_23!#REF!/(Dashboard_21_01_23!#REF!+Dashboard_21_01_23!#REF!+Dashboard_21_01_23!#REF!)*100</f>
        <v>#REF!</v>
      </c>
      <c r="AC20" s="47" t="e">
        <f>Dashboard_21_01_23!#REF!/Dashboard_21_01_23!#REF!*100</f>
        <v>#REF!</v>
      </c>
      <c r="AD20" s="47" t="e">
        <f>Dashboard_21_01_23!#REF!/Dashboard_21_01_23!#REF!*100</f>
        <v>#REF!</v>
      </c>
      <c r="AE20" s="47" t="e">
        <f>Dashboard_21_01_23!#REF!/Dashboard_21_01_23!#REF!*100</f>
        <v>#REF!</v>
      </c>
      <c r="AF20" s="47" t="e">
        <f>Dashboard_21_01_23!#REF!/Dashboard_21_01_23!#REF!*100</f>
        <v>#REF!</v>
      </c>
      <c r="AG20" s="47" t="e">
        <f>Dashboard_21_01_23!#REF!/Dashboard_21_01_23!#REF!*100</f>
        <v>#REF!</v>
      </c>
      <c r="AH20" s="47" t="e">
        <f>Dashboard_21_01_23!#REF!/Dashboard_21_01_23!#REF!*100</f>
        <v>#REF!</v>
      </c>
      <c r="AI20" s="47" t="e">
        <f>Dashboard_21_01_23!#REF!/Dashboard_21_01_23!#REF!*100</f>
        <v>#REF!</v>
      </c>
      <c r="AJ20" s="47" t="e">
        <f>Dashboard_21_01_23!#REF!/Dashboard_21_01_23!#REF!*100</f>
        <v>#REF!</v>
      </c>
      <c r="AK20" s="44">
        <v>98.9</v>
      </c>
    </row>
    <row r="21" spans="1:37" x14ac:dyDescent="0.25">
      <c r="A21" s="2" t="s">
        <v>14</v>
      </c>
      <c r="B21" s="46">
        <v>677</v>
      </c>
      <c r="C21" s="46">
        <v>354</v>
      </c>
      <c r="D21" s="46">
        <v>173</v>
      </c>
      <c r="E21" s="46">
        <v>61</v>
      </c>
      <c r="F21" s="46">
        <v>210</v>
      </c>
      <c r="G21" s="46">
        <v>31</v>
      </c>
      <c r="H21" s="46">
        <v>37</v>
      </c>
      <c r="I21" s="46">
        <v>15</v>
      </c>
      <c r="J21" s="46">
        <v>2</v>
      </c>
      <c r="K21" s="46">
        <v>1</v>
      </c>
      <c r="L21" s="41">
        <f t="shared" si="0"/>
        <v>25.553914327917283</v>
      </c>
      <c r="M21" s="41">
        <f t="shared" si="1"/>
        <v>17.231638418079097</v>
      </c>
      <c r="N21" s="47">
        <f t="shared" si="2"/>
        <v>31.0192023633678</v>
      </c>
      <c r="O21" s="47">
        <f t="shared" si="3"/>
        <v>8.7570621468926557</v>
      </c>
      <c r="P21" s="47">
        <f t="shared" si="4"/>
        <v>5.4652880354505173</v>
      </c>
      <c r="Q21" s="47">
        <f t="shared" si="5"/>
        <v>4.2372881355932197</v>
      </c>
      <c r="R21" s="47">
        <f t="shared" si="6"/>
        <v>0.29542097488921715</v>
      </c>
      <c r="S21" s="47">
        <f t="shared" si="7"/>
        <v>0.2824858757062147</v>
      </c>
      <c r="T21" s="44"/>
      <c r="U21" s="44"/>
      <c r="V21" s="47" t="e">
        <f>Dashboard_21_01_23!#REF!/Dashboard_21_01_23!#REF!*100</f>
        <v>#REF!</v>
      </c>
      <c r="W21" s="47" t="e">
        <f>Dashboard_21_01_23!#REF!/Dashboard_21_01_23!#REF!*100</f>
        <v>#REF!</v>
      </c>
      <c r="X21" s="47" t="e">
        <f>Dashboard_21_01_23!#REF!/Dashboard_21_01_23!#REF!*100</f>
        <v>#REF!</v>
      </c>
      <c r="Y21" s="47" t="e">
        <f>Dashboard_21_01_23!#REF!/(Dashboard_21_01_23!#REF!+Dashboard_21_01_23!#REF!+Dashboard_21_01_23!#REF!)*100</f>
        <v>#REF!</v>
      </c>
      <c r="Z21" s="44"/>
      <c r="AA21" s="47" t="e">
        <f>Dashboard_21_01_23!#REF!/(Dashboard_21_01_23!#REF!+Dashboard_21_01_23!#REF!+Dashboard_21_01_23!#REF!)*100</f>
        <v>#REF!</v>
      </c>
      <c r="AB21" s="47" t="e">
        <f>Dashboard_21_01_23!#REF!/(Dashboard_21_01_23!#REF!+Dashboard_21_01_23!#REF!+Dashboard_21_01_23!#REF!)*100</f>
        <v>#REF!</v>
      </c>
      <c r="AC21" s="47" t="e">
        <f>Dashboard_21_01_23!#REF!/Dashboard_21_01_23!#REF!*100</f>
        <v>#REF!</v>
      </c>
      <c r="AD21" s="47" t="e">
        <f>Dashboard_21_01_23!#REF!/Dashboard_21_01_23!#REF!*100</f>
        <v>#REF!</v>
      </c>
      <c r="AE21" s="47" t="e">
        <f>Dashboard_21_01_23!#REF!/Dashboard_21_01_23!#REF!*100</f>
        <v>#REF!</v>
      </c>
      <c r="AF21" s="47" t="e">
        <f>Dashboard_21_01_23!#REF!/Dashboard_21_01_23!#REF!*100</f>
        <v>#REF!</v>
      </c>
      <c r="AG21" s="47" t="e">
        <f>Dashboard_21_01_23!#REF!/Dashboard_21_01_23!#REF!*100</f>
        <v>#REF!</v>
      </c>
      <c r="AH21" s="47" t="e">
        <f>Dashboard_21_01_23!#REF!/Dashboard_21_01_23!#REF!*100</f>
        <v>#REF!</v>
      </c>
      <c r="AI21" s="47" t="e">
        <f>Dashboard_21_01_23!#REF!/Dashboard_21_01_23!#REF!*100</f>
        <v>#REF!</v>
      </c>
      <c r="AJ21" s="47" t="e">
        <f>Dashboard_21_01_23!#REF!/Dashboard_21_01_23!#REF!*100</f>
        <v>#REF!</v>
      </c>
      <c r="AK21" s="44">
        <v>99.5</v>
      </c>
    </row>
    <row r="22" spans="1:37" x14ac:dyDescent="0.25">
      <c r="A22" s="2" t="s">
        <v>15</v>
      </c>
      <c r="B22" s="46">
        <v>301</v>
      </c>
      <c r="C22" s="46">
        <v>186</v>
      </c>
      <c r="D22" s="46">
        <v>69</v>
      </c>
      <c r="E22" s="46">
        <v>25</v>
      </c>
      <c r="F22" s="46">
        <v>74</v>
      </c>
      <c r="G22" s="46">
        <v>33</v>
      </c>
      <c r="H22" s="46">
        <v>2</v>
      </c>
      <c r="I22" s="46">
        <v>0</v>
      </c>
      <c r="J22" s="46">
        <v>0</v>
      </c>
      <c r="K22" s="46">
        <v>0</v>
      </c>
      <c r="L22" s="41">
        <f t="shared" si="0"/>
        <v>22.923588039867109</v>
      </c>
      <c r="M22" s="41">
        <f t="shared" si="1"/>
        <v>13.440860215053762</v>
      </c>
      <c r="N22" s="47">
        <f t="shared" si="2"/>
        <v>24.58471760797342</v>
      </c>
      <c r="O22" s="47">
        <f t="shared" si="3"/>
        <v>17.741935483870968</v>
      </c>
      <c r="P22" s="47">
        <f t="shared" si="4"/>
        <v>0.66445182724252494</v>
      </c>
      <c r="Q22" s="47">
        <f t="shared" si="5"/>
        <v>0</v>
      </c>
      <c r="R22" s="47">
        <f t="shared" si="6"/>
        <v>0</v>
      </c>
      <c r="S22" s="47">
        <f t="shared" si="7"/>
        <v>0</v>
      </c>
      <c r="T22" s="44"/>
      <c r="U22" s="44"/>
      <c r="V22" s="47" t="e">
        <f>Dashboard_21_01_23!#REF!/Dashboard_21_01_23!#REF!*100</f>
        <v>#REF!</v>
      </c>
      <c r="W22" s="47" t="e">
        <f>Dashboard_21_01_23!#REF!/Dashboard_21_01_23!#REF!*100</f>
        <v>#REF!</v>
      </c>
      <c r="X22" s="47" t="e">
        <f>Dashboard_21_01_23!#REF!/Dashboard_21_01_23!#REF!*100</f>
        <v>#REF!</v>
      </c>
      <c r="Y22" s="47" t="e">
        <f>Dashboard_21_01_23!#REF!/(Dashboard_21_01_23!#REF!+Dashboard_21_01_23!#REF!+Dashboard_21_01_23!#REF!)*100</f>
        <v>#REF!</v>
      </c>
      <c r="Z22" s="44"/>
      <c r="AA22" s="47" t="e">
        <f>Dashboard_21_01_23!#REF!/(Dashboard_21_01_23!#REF!+Dashboard_21_01_23!#REF!+Dashboard_21_01_23!#REF!)*100</f>
        <v>#REF!</v>
      </c>
      <c r="AB22" s="47" t="e">
        <f>Dashboard_21_01_23!#REF!/(Dashboard_21_01_23!#REF!+Dashboard_21_01_23!#REF!+Dashboard_21_01_23!#REF!)*100</f>
        <v>#REF!</v>
      </c>
      <c r="AC22" s="47" t="e">
        <f>Dashboard_21_01_23!#REF!/Dashboard_21_01_23!#REF!*100</f>
        <v>#REF!</v>
      </c>
      <c r="AD22" s="47" t="e">
        <f>Dashboard_21_01_23!#REF!/Dashboard_21_01_23!#REF!*100</f>
        <v>#REF!</v>
      </c>
      <c r="AE22" s="47" t="e">
        <f>Dashboard_21_01_23!#REF!/Dashboard_21_01_23!#REF!*100</f>
        <v>#REF!</v>
      </c>
      <c r="AF22" s="47" t="e">
        <f>Dashboard_21_01_23!#REF!/Dashboard_21_01_23!#REF!*100</f>
        <v>#REF!</v>
      </c>
      <c r="AG22" s="47" t="e">
        <f>Dashboard_21_01_23!#REF!/Dashboard_21_01_23!#REF!*100</f>
        <v>#REF!</v>
      </c>
      <c r="AH22" s="47" t="e">
        <f>Dashboard_21_01_23!#REF!/Dashboard_21_01_23!#REF!*100</f>
        <v>#REF!</v>
      </c>
      <c r="AI22" s="47" t="e">
        <f>Dashboard_21_01_23!#REF!/Dashboard_21_01_23!#REF!*100</f>
        <v>#REF!</v>
      </c>
      <c r="AJ22" s="47" t="e">
        <f>Dashboard_21_01_23!#REF!/Dashboard_21_01_23!#REF!*100</f>
        <v>#REF!</v>
      </c>
      <c r="AK22" s="44">
        <v>99</v>
      </c>
    </row>
    <row r="23" spans="1:37" x14ac:dyDescent="0.25">
      <c r="A23" s="2" t="s">
        <v>16</v>
      </c>
      <c r="B23" s="46">
        <v>654</v>
      </c>
      <c r="C23" s="46">
        <v>527</v>
      </c>
      <c r="D23" s="46">
        <v>114</v>
      </c>
      <c r="E23" s="46">
        <v>38</v>
      </c>
      <c r="F23" s="46">
        <v>208</v>
      </c>
      <c r="G23" s="46">
        <v>87</v>
      </c>
      <c r="H23" s="46">
        <v>219</v>
      </c>
      <c r="I23" s="46">
        <v>114</v>
      </c>
      <c r="J23" s="46">
        <v>2</v>
      </c>
      <c r="K23" s="46">
        <v>0</v>
      </c>
      <c r="L23" s="41">
        <f t="shared" si="0"/>
        <v>17.431192660550458</v>
      </c>
      <c r="M23" s="41">
        <f t="shared" si="1"/>
        <v>7.2106261859582546</v>
      </c>
      <c r="N23" s="47">
        <f t="shared" si="2"/>
        <v>31.804281345565748</v>
      </c>
      <c r="O23" s="47">
        <f t="shared" si="3"/>
        <v>16.508538899430743</v>
      </c>
      <c r="P23" s="47">
        <f t="shared" si="4"/>
        <v>33.486238532110093</v>
      </c>
      <c r="Q23" s="47">
        <f t="shared" si="5"/>
        <v>21.631878557874764</v>
      </c>
      <c r="R23" s="47">
        <f t="shared" si="6"/>
        <v>0.3058103975535168</v>
      </c>
      <c r="S23" s="47">
        <f t="shared" si="7"/>
        <v>0</v>
      </c>
      <c r="T23" s="44"/>
      <c r="U23" s="44"/>
      <c r="V23" s="47" t="e">
        <f>Dashboard_21_01_23!#REF!/Dashboard_21_01_23!#REF!*100</f>
        <v>#REF!</v>
      </c>
      <c r="W23" s="47" t="e">
        <f>Dashboard_21_01_23!#REF!/Dashboard_21_01_23!#REF!*100</f>
        <v>#REF!</v>
      </c>
      <c r="X23" s="47" t="e">
        <f>Dashboard_21_01_23!#REF!/Dashboard_21_01_23!#REF!*100</f>
        <v>#REF!</v>
      </c>
      <c r="Y23" s="47" t="e">
        <f>Dashboard_21_01_23!#REF!/(Dashboard_21_01_23!#REF!+Dashboard_21_01_23!#REF!+Dashboard_21_01_23!#REF!)*100</f>
        <v>#REF!</v>
      </c>
      <c r="Z23" s="44"/>
      <c r="AA23" s="47" t="e">
        <f>Dashboard_21_01_23!#REF!/(Dashboard_21_01_23!#REF!+Dashboard_21_01_23!#REF!+Dashboard_21_01_23!#REF!)*100</f>
        <v>#REF!</v>
      </c>
      <c r="AB23" s="47" t="e">
        <f>Dashboard_21_01_23!#REF!/(Dashboard_21_01_23!#REF!+Dashboard_21_01_23!#REF!+Dashboard_21_01_23!#REF!)*100</f>
        <v>#REF!</v>
      </c>
      <c r="AC23" s="47" t="e">
        <f>Dashboard_21_01_23!#REF!/Dashboard_21_01_23!#REF!*100</f>
        <v>#REF!</v>
      </c>
      <c r="AD23" s="47" t="e">
        <f>Dashboard_21_01_23!#REF!/Dashboard_21_01_23!#REF!*100</f>
        <v>#REF!</v>
      </c>
      <c r="AE23" s="47" t="e">
        <f>Dashboard_21_01_23!#REF!/Dashboard_21_01_23!#REF!*100</f>
        <v>#REF!</v>
      </c>
      <c r="AF23" s="47" t="e">
        <f>Dashboard_21_01_23!#REF!/Dashboard_21_01_23!#REF!*100</f>
        <v>#REF!</v>
      </c>
      <c r="AG23" s="47" t="e">
        <f>Dashboard_21_01_23!#REF!/Dashboard_21_01_23!#REF!*100</f>
        <v>#REF!</v>
      </c>
      <c r="AH23" s="47" t="e">
        <f>Dashboard_21_01_23!#REF!/Dashboard_21_01_23!#REF!*100</f>
        <v>#REF!</v>
      </c>
      <c r="AI23" s="47" t="e">
        <f>Dashboard_21_01_23!#REF!/Dashboard_21_01_23!#REF!*100</f>
        <v>#REF!</v>
      </c>
      <c r="AJ23" s="47" t="e">
        <f>Dashboard_21_01_23!#REF!/Dashboard_21_01_23!#REF!*100</f>
        <v>#REF!</v>
      </c>
      <c r="AK23" s="44">
        <v>100</v>
      </c>
    </row>
    <row r="24" spans="1:37" x14ac:dyDescent="0.25">
      <c r="A24" s="2" t="s">
        <v>17</v>
      </c>
      <c r="B24" s="46">
        <v>564</v>
      </c>
      <c r="C24" s="46">
        <v>608</v>
      </c>
      <c r="D24" s="46">
        <v>36</v>
      </c>
      <c r="E24" s="46">
        <v>11</v>
      </c>
      <c r="F24" s="46">
        <v>33</v>
      </c>
      <c r="G24" s="46">
        <v>10</v>
      </c>
      <c r="H24" s="46">
        <v>0</v>
      </c>
      <c r="I24" s="46">
        <v>0</v>
      </c>
      <c r="J24" s="46">
        <v>0</v>
      </c>
      <c r="K24" s="46">
        <v>0</v>
      </c>
      <c r="L24" s="41">
        <f t="shared" si="0"/>
        <v>6.3829787234042552</v>
      </c>
      <c r="M24" s="41">
        <f t="shared" si="1"/>
        <v>1.8092105263157896</v>
      </c>
      <c r="N24" s="47">
        <f t="shared" si="2"/>
        <v>5.8510638297872344</v>
      </c>
      <c r="O24" s="47">
        <f t="shared" si="3"/>
        <v>1.6447368421052631</v>
      </c>
      <c r="P24" s="47">
        <f t="shared" si="4"/>
        <v>0</v>
      </c>
      <c r="Q24" s="47">
        <f t="shared" si="5"/>
        <v>0</v>
      </c>
      <c r="R24" s="47">
        <f t="shared" si="6"/>
        <v>0</v>
      </c>
      <c r="S24" s="47">
        <f t="shared" si="7"/>
        <v>0</v>
      </c>
      <c r="T24" s="44"/>
      <c r="U24" s="44"/>
      <c r="V24" s="47" t="e">
        <f>Dashboard_21_01_23!#REF!/Dashboard_21_01_23!#REF!*100</f>
        <v>#REF!</v>
      </c>
      <c r="W24" s="47" t="e">
        <f>Dashboard_21_01_23!#REF!/Dashboard_21_01_23!#REF!*100</f>
        <v>#REF!</v>
      </c>
      <c r="X24" s="47" t="e">
        <f>Dashboard_21_01_23!#REF!/Dashboard_21_01_23!#REF!*100</f>
        <v>#REF!</v>
      </c>
      <c r="Y24" s="47" t="e">
        <f>Dashboard_21_01_23!#REF!/(Dashboard_21_01_23!#REF!+Dashboard_21_01_23!#REF!+Dashboard_21_01_23!#REF!)*100</f>
        <v>#REF!</v>
      </c>
      <c r="Z24" s="44"/>
      <c r="AA24" s="47" t="e">
        <f>Dashboard_21_01_23!#REF!/(Dashboard_21_01_23!#REF!+Dashboard_21_01_23!#REF!+Dashboard_21_01_23!#REF!)*100</f>
        <v>#REF!</v>
      </c>
      <c r="AB24" s="47" t="e">
        <f>Dashboard_21_01_23!#REF!/(Dashboard_21_01_23!#REF!+Dashboard_21_01_23!#REF!+Dashboard_21_01_23!#REF!)*100</f>
        <v>#REF!</v>
      </c>
      <c r="AC24" s="47" t="e">
        <f>Dashboard_21_01_23!#REF!/Dashboard_21_01_23!#REF!*100</f>
        <v>#REF!</v>
      </c>
      <c r="AD24" s="47" t="e">
        <f>Dashboard_21_01_23!#REF!/Dashboard_21_01_23!#REF!*100</f>
        <v>#REF!</v>
      </c>
      <c r="AE24" s="47" t="e">
        <f>Dashboard_21_01_23!#REF!/Dashboard_21_01_23!#REF!*100</f>
        <v>#REF!</v>
      </c>
      <c r="AF24" s="47" t="e">
        <f>Dashboard_21_01_23!#REF!/Dashboard_21_01_23!#REF!*100</f>
        <v>#REF!</v>
      </c>
      <c r="AG24" s="47" t="e">
        <f>Dashboard_21_01_23!#REF!/Dashboard_21_01_23!#REF!*100</f>
        <v>#REF!</v>
      </c>
      <c r="AH24" s="47" t="e">
        <f>Dashboard_21_01_23!#REF!/Dashboard_21_01_23!#REF!*100</f>
        <v>#REF!</v>
      </c>
      <c r="AI24" s="47" t="e">
        <f>Dashboard_21_01_23!#REF!/Dashboard_21_01_23!#REF!*100</f>
        <v>#REF!</v>
      </c>
      <c r="AJ24" s="47" t="e">
        <f>Dashboard_21_01_23!#REF!/Dashboard_21_01_23!#REF!*100</f>
        <v>#REF!</v>
      </c>
      <c r="AK24" s="44">
        <v>46.1</v>
      </c>
    </row>
    <row r="25" spans="1:37" x14ac:dyDescent="0.25">
      <c r="A25" s="2" t="s">
        <v>18</v>
      </c>
      <c r="B25" s="44" t="s">
        <v>32</v>
      </c>
      <c r="C25" s="44" t="s">
        <v>32</v>
      </c>
      <c r="D25" s="44" t="s">
        <v>32</v>
      </c>
      <c r="E25" s="44" t="s">
        <v>32</v>
      </c>
      <c r="F25" s="44" t="s">
        <v>32</v>
      </c>
      <c r="G25" s="44" t="s">
        <v>32</v>
      </c>
      <c r="H25" s="44" t="s">
        <v>32</v>
      </c>
      <c r="I25" s="44" t="s">
        <v>32</v>
      </c>
      <c r="J25" s="44" t="s">
        <v>32</v>
      </c>
      <c r="K25" s="44" t="s">
        <v>32</v>
      </c>
      <c r="L25" s="44" t="s">
        <v>32</v>
      </c>
      <c r="M25" s="44" t="s">
        <v>32</v>
      </c>
      <c r="N25" s="44" t="s">
        <v>32</v>
      </c>
      <c r="O25" s="44" t="s">
        <v>32</v>
      </c>
      <c r="P25" s="44" t="s">
        <v>32</v>
      </c>
      <c r="Q25" s="44" t="s">
        <v>32</v>
      </c>
      <c r="R25" s="44" t="s">
        <v>32</v>
      </c>
      <c r="S25" s="44" t="s">
        <v>32</v>
      </c>
      <c r="T25" s="44"/>
      <c r="U25" s="44"/>
      <c r="V25" s="47" t="e">
        <f>Dashboard_21_01_23!#REF!/Dashboard_21_01_23!#REF!*100</f>
        <v>#REF!</v>
      </c>
      <c r="W25" s="47" t="e">
        <f>Dashboard_21_01_23!#REF!/Dashboard_21_01_23!#REF!*100</f>
        <v>#REF!</v>
      </c>
      <c r="X25" s="47" t="e">
        <f>Dashboard_21_01_23!#REF!/Dashboard_21_01_23!#REF!*100</f>
        <v>#REF!</v>
      </c>
      <c r="Y25" s="47" t="e">
        <f>Dashboard_21_01_23!#REF!/(Dashboard_21_01_23!#REF!+Dashboard_21_01_23!#REF!+Dashboard_21_01_23!#REF!)*100</f>
        <v>#REF!</v>
      </c>
      <c r="Z25" s="44"/>
      <c r="AA25" s="42" t="e">
        <f>Dashboard_21_01_23!#REF!/(Dashboard_21_01_23!#REF!+Dashboard_21_01_23!#REF!+Dashboard_21_01_23!#REF!)*100</f>
        <v>#REF!</v>
      </c>
      <c r="AB25" s="47" t="e">
        <f>Dashboard_21_01_23!#REF!/(Dashboard_21_01_23!#REF!+Dashboard_21_01_23!#REF!+Dashboard_21_01_23!#REF!)*100</f>
        <v>#REF!</v>
      </c>
      <c r="AC25" s="47" t="e">
        <f>Dashboard_21_01_23!#REF!/Dashboard_21_01_23!#REF!*100</f>
        <v>#REF!</v>
      </c>
      <c r="AD25" s="47" t="e">
        <f>Dashboard_21_01_23!#REF!/Dashboard_21_01_23!#REF!*100</f>
        <v>#REF!</v>
      </c>
      <c r="AE25" s="47" t="e">
        <f>Dashboard_21_01_23!#REF!/Dashboard_21_01_23!#REF!*100</f>
        <v>#REF!</v>
      </c>
      <c r="AF25" s="47" t="e">
        <f>Dashboard_21_01_23!#REF!/Dashboard_21_01_23!#REF!*100</f>
        <v>#REF!</v>
      </c>
      <c r="AG25" s="44" t="s">
        <v>32</v>
      </c>
      <c r="AH25" s="47" t="e">
        <f>Dashboard_21_01_23!#REF!/Dashboard_21_01_23!#REF!*100</f>
        <v>#REF!</v>
      </c>
      <c r="AI25" s="47" t="e">
        <f>Dashboard_21_01_23!#REF!/Dashboard_21_01_23!#REF!*100</f>
        <v>#REF!</v>
      </c>
      <c r="AJ25" s="47" t="e">
        <f>Dashboard_21_01_23!#REF!/Dashboard_21_01_23!#REF!*100</f>
        <v>#REF!</v>
      </c>
      <c r="AK25" s="44">
        <v>96</v>
      </c>
    </row>
    <row r="26" spans="1:37" x14ac:dyDescent="0.25">
      <c r="A26" s="2" t="s">
        <v>19</v>
      </c>
      <c r="B26" s="43">
        <v>579</v>
      </c>
      <c r="C26" s="43">
        <v>520</v>
      </c>
      <c r="D26" s="43">
        <v>108</v>
      </c>
      <c r="E26" s="43">
        <v>38</v>
      </c>
      <c r="F26" s="43">
        <v>233</v>
      </c>
      <c r="G26" s="43">
        <v>160</v>
      </c>
      <c r="H26" s="43">
        <v>221</v>
      </c>
      <c r="I26" s="43">
        <v>161</v>
      </c>
      <c r="J26" s="43">
        <v>1</v>
      </c>
      <c r="K26" s="43">
        <v>0</v>
      </c>
      <c r="L26" s="41">
        <f t="shared" si="0"/>
        <v>18.652849740932641</v>
      </c>
      <c r="M26" s="41">
        <f t="shared" si="1"/>
        <v>7.3076923076923084</v>
      </c>
      <c r="N26" s="47">
        <f t="shared" si="2"/>
        <v>40.241796200345426</v>
      </c>
      <c r="O26" s="47">
        <f t="shared" si="3"/>
        <v>30.76923076923077</v>
      </c>
      <c r="P26" s="47">
        <f t="shared" si="4"/>
        <v>38.169257340241799</v>
      </c>
      <c r="Q26" s="47">
        <f t="shared" si="5"/>
        <v>30.961538461538463</v>
      </c>
      <c r="R26" s="47">
        <f t="shared" si="6"/>
        <v>0.17271157167530224</v>
      </c>
      <c r="S26" s="47">
        <f t="shared" si="7"/>
        <v>0</v>
      </c>
      <c r="T26" s="44"/>
      <c r="U26" s="44"/>
      <c r="V26" s="47" t="e">
        <f>Dashboard_21_01_23!#REF!/Dashboard_21_01_23!#REF!*100</f>
        <v>#REF!</v>
      </c>
      <c r="W26" s="47" t="e">
        <f>Dashboard_21_01_23!#REF!/Dashboard_21_01_23!#REF!*100</f>
        <v>#REF!</v>
      </c>
      <c r="X26" s="47" t="e">
        <f>Dashboard_21_01_23!#REF!/Dashboard_21_01_23!#REF!*100</f>
        <v>#REF!</v>
      </c>
      <c r="Y26" s="47" t="e">
        <f>Dashboard_21_01_23!#REF!/(Dashboard_21_01_23!#REF!+Dashboard_21_01_23!#REF!+Dashboard_21_01_23!#REF!)*100</f>
        <v>#REF!</v>
      </c>
      <c r="Z26" s="44"/>
      <c r="AA26" s="47" t="e">
        <f>Dashboard_21_01_23!#REF!/(Dashboard_21_01_23!#REF!+Dashboard_21_01_23!#REF!+Dashboard_21_01_23!#REF!)*100</f>
        <v>#REF!</v>
      </c>
      <c r="AB26" s="47" t="e">
        <f>Dashboard_21_01_23!#REF!/(Dashboard_21_01_23!#REF!+Dashboard_21_01_23!#REF!+Dashboard_21_01_23!#REF!)*100</f>
        <v>#REF!</v>
      </c>
      <c r="AC26" s="47" t="e">
        <f>Dashboard_21_01_23!#REF!/Dashboard_21_01_23!#REF!*100</f>
        <v>#REF!</v>
      </c>
      <c r="AD26" s="47" t="e">
        <f>Dashboard_21_01_23!#REF!/Dashboard_21_01_23!#REF!*100</f>
        <v>#REF!</v>
      </c>
      <c r="AE26" s="47" t="e">
        <f>Dashboard_21_01_23!#REF!/Dashboard_21_01_23!#REF!*100</f>
        <v>#REF!</v>
      </c>
      <c r="AF26" s="47" t="e">
        <f>Dashboard_21_01_23!#REF!/Dashboard_21_01_23!#REF!*100</f>
        <v>#REF!</v>
      </c>
      <c r="AG26" s="47" t="e">
        <f>Dashboard_21_01_23!#REF!/Dashboard_21_01_23!#REF!*100</f>
        <v>#REF!</v>
      </c>
      <c r="AH26" s="47" t="e">
        <f>Dashboard_21_01_23!#REF!/Dashboard_21_01_23!#REF!*100</f>
        <v>#REF!</v>
      </c>
      <c r="AI26" s="47" t="e">
        <f>Dashboard_21_01_23!#REF!/Dashboard_21_01_23!#REF!*100</f>
        <v>#REF!</v>
      </c>
      <c r="AJ26" s="47" t="e">
        <f>Dashboard_21_01_23!#REF!/Dashboard_21_01_23!#REF!*100</f>
        <v>#REF!</v>
      </c>
      <c r="AK26" s="44">
        <v>99.6</v>
      </c>
    </row>
    <row r="27" spans="1:37" x14ac:dyDescent="0.25">
      <c r="A27" s="2" t="s">
        <v>21</v>
      </c>
      <c r="B27" s="46">
        <v>517</v>
      </c>
      <c r="C27" s="46">
        <v>428</v>
      </c>
      <c r="D27" s="46">
        <v>23</v>
      </c>
      <c r="E27" s="46">
        <v>13</v>
      </c>
      <c r="F27" s="46">
        <v>41</v>
      </c>
      <c r="G27" s="46">
        <v>15</v>
      </c>
      <c r="H27" s="46">
        <v>517</v>
      </c>
      <c r="I27" s="46">
        <v>0</v>
      </c>
      <c r="J27" s="46">
        <v>0</v>
      </c>
      <c r="K27" s="46">
        <v>0</v>
      </c>
      <c r="L27" s="41">
        <f t="shared" si="0"/>
        <v>4.4487427466150873</v>
      </c>
      <c r="M27" s="41">
        <f t="shared" si="1"/>
        <v>3.0373831775700935</v>
      </c>
      <c r="N27" s="47">
        <f t="shared" si="2"/>
        <v>7.9303675048355888</v>
      </c>
      <c r="O27" s="47">
        <f t="shared" si="3"/>
        <v>3.5046728971962615</v>
      </c>
      <c r="P27" s="47">
        <f t="shared" si="4"/>
        <v>100</v>
      </c>
      <c r="Q27" s="47">
        <f t="shared" si="5"/>
        <v>0</v>
      </c>
      <c r="R27" s="47">
        <f t="shared" si="6"/>
        <v>0</v>
      </c>
      <c r="S27" s="47">
        <f t="shared" si="7"/>
        <v>0</v>
      </c>
      <c r="T27" s="44"/>
      <c r="U27" s="44"/>
      <c r="V27" s="47" t="e">
        <f>Dashboard_21_01_23!#REF!/Dashboard_21_01_23!#REF!*100</f>
        <v>#REF!</v>
      </c>
      <c r="W27" s="47" t="e">
        <f>Dashboard_21_01_23!#REF!/Dashboard_21_01_23!#REF!*100</f>
        <v>#REF!</v>
      </c>
      <c r="X27" s="47" t="e">
        <f>Dashboard_21_01_23!#REF!/Dashboard_21_01_23!#REF!*100</f>
        <v>#REF!</v>
      </c>
      <c r="Y27" s="47" t="e">
        <f>Dashboard_21_01_23!#REF!/(Dashboard_21_01_23!#REF!+Dashboard_21_01_23!#REF!+Dashboard_21_01_23!#REF!)*100</f>
        <v>#REF!</v>
      </c>
      <c r="Z27" s="44"/>
      <c r="AA27" s="47" t="e">
        <f>Dashboard_21_01_23!#REF!/(Dashboard_21_01_23!#REF!+Dashboard_21_01_23!#REF!+Dashboard_21_01_23!#REF!)*100</f>
        <v>#REF!</v>
      </c>
      <c r="AB27" s="47" t="e">
        <f>Dashboard_21_01_23!#REF!/(Dashboard_21_01_23!#REF!+Dashboard_21_01_23!#REF!+Dashboard_21_01_23!#REF!)*100</f>
        <v>#REF!</v>
      </c>
      <c r="AC27" s="47" t="e">
        <f>Dashboard_21_01_23!#REF!/Dashboard_21_01_23!#REF!*100</f>
        <v>#REF!</v>
      </c>
      <c r="AD27" s="47" t="e">
        <f>Dashboard_21_01_23!#REF!/Dashboard_21_01_23!#REF!*100</f>
        <v>#REF!</v>
      </c>
      <c r="AE27" s="47" t="e">
        <f>Dashboard_21_01_23!#REF!/Dashboard_21_01_23!#REF!*100</f>
        <v>#REF!</v>
      </c>
      <c r="AF27" s="47" t="e">
        <f>Dashboard_21_01_23!#REF!/Dashboard_21_01_23!#REF!*100</f>
        <v>#REF!</v>
      </c>
      <c r="AG27" s="47" t="e">
        <f>Dashboard_21_01_23!#REF!/Dashboard_21_01_23!#REF!*100</f>
        <v>#REF!</v>
      </c>
      <c r="AH27" s="47" t="e">
        <f>Dashboard_21_01_23!#REF!/Dashboard_21_01_23!#REF!*100</f>
        <v>#REF!</v>
      </c>
      <c r="AI27" s="47" t="e">
        <f>Dashboard_21_01_23!#REF!/Dashboard_21_01_23!#REF!*100</f>
        <v>#REF!</v>
      </c>
      <c r="AJ27" s="47" t="e">
        <f>Dashboard_21_01_23!#REF!/Dashboard_21_01_23!#REF!*100</f>
        <v>#REF!</v>
      </c>
      <c r="AK27" s="44">
        <v>99.3</v>
      </c>
    </row>
    <row r="28" spans="1:37" x14ac:dyDescent="0.25">
      <c r="A28" s="2" t="s">
        <v>20</v>
      </c>
      <c r="B28" s="46">
        <v>661</v>
      </c>
      <c r="C28" s="46">
        <v>391</v>
      </c>
      <c r="D28" s="46">
        <v>137</v>
      </c>
      <c r="E28" s="46">
        <v>57</v>
      </c>
      <c r="F28" s="46">
        <v>42</v>
      </c>
      <c r="G28" s="46">
        <v>13</v>
      </c>
      <c r="H28" s="46">
        <v>1</v>
      </c>
      <c r="I28" s="46">
        <v>0</v>
      </c>
      <c r="J28" s="46">
        <v>0</v>
      </c>
      <c r="K28" s="46">
        <v>0</v>
      </c>
      <c r="L28" s="41">
        <f t="shared" si="0"/>
        <v>20.726172465960666</v>
      </c>
      <c r="M28" s="41">
        <f t="shared" si="1"/>
        <v>14.578005115089516</v>
      </c>
      <c r="N28" s="47">
        <f t="shared" si="2"/>
        <v>6.3540090771558244</v>
      </c>
      <c r="O28" s="47">
        <f t="shared" si="3"/>
        <v>3.3248081841432229</v>
      </c>
      <c r="P28" s="47">
        <f t="shared" si="4"/>
        <v>0.15128593040847202</v>
      </c>
      <c r="Q28" s="47">
        <f t="shared" si="5"/>
        <v>0</v>
      </c>
      <c r="R28" s="47">
        <f t="shared" si="6"/>
        <v>0</v>
      </c>
      <c r="S28" s="47">
        <f t="shared" si="7"/>
        <v>0</v>
      </c>
      <c r="T28" s="44"/>
      <c r="U28" s="44"/>
      <c r="V28" s="47" t="e">
        <f>Dashboard_21_01_23!#REF!/Dashboard_21_01_23!#REF!*100</f>
        <v>#REF!</v>
      </c>
      <c r="W28" s="47" t="e">
        <f>Dashboard_21_01_23!#REF!/Dashboard_21_01_23!#REF!*100</f>
        <v>#REF!</v>
      </c>
      <c r="X28" s="47" t="e">
        <f>Dashboard_21_01_23!#REF!/Dashboard_21_01_23!#REF!*100</f>
        <v>#REF!</v>
      </c>
      <c r="Y28" s="47" t="e">
        <f>Dashboard_21_01_23!#REF!/(Dashboard_21_01_23!#REF!+Dashboard_21_01_23!#REF!+Dashboard_21_01_23!#REF!)*100</f>
        <v>#REF!</v>
      </c>
      <c r="Z28" s="44"/>
      <c r="AA28" s="47" t="e">
        <f>Dashboard_21_01_23!#REF!/(Dashboard_21_01_23!#REF!+Dashboard_21_01_23!#REF!+Dashboard_21_01_23!#REF!)*100</f>
        <v>#REF!</v>
      </c>
      <c r="AB28" s="47" t="e">
        <f>Dashboard_21_01_23!#REF!/(Dashboard_21_01_23!#REF!+Dashboard_21_01_23!#REF!+Dashboard_21_01_23!#REF!)*100</f>
        <v>#REF!</v>
      </c>
      <c r="AC28" s="47" t="e">
        <f>Dashboard_21_01_23!#REF!/Dashboard_21_01_23!#REF!*100</f>
        <v>#REF!</v>
      </c>
      <c r="AD28" s="47" t="e">
        <f>Dashboard_21_01_23!#REF!/Dashboard_21_01_23!#REF!*100</f>
        <v>#REF!</v>
      </c>
      <c r="AE28" s="47" t="e">
        <f>Dashboard_21_01_23!#REF!/Dashboard_21_01_23!#REF!*100</f>
        <v>#REF!</v>
      </c>
      <c r="AF28" s="47" t="e">
        <f>Dashboard_21_01_23!#REF!/Dashboard_21_01_23!#REF!*100</f>
        <v>#REF!</v>
      </c>
      <c r="AG28" s="47" t="e">
        <f>Dashboard_21_01_23!#REF!/Dashboard_21_01_23!#REF!*100</f>
        <v>#REF!</v>
      </c>
      <c r="AH28" s="47" t="e">
        <f>Dashboard_21_01_23!#REF!/Dashboard_21_01_23!#REF!*100</f>
        <v>#REF!</v>
      </c>
      <c r="AI28" s="47" t="e">
        <f>Dashboard_21_01_23!#REF!/Dashboard_21_01_23!#REF!*100</f>
        <v>#REF!</v>
      </c>
      <c r="AJ28" s="47" t="e">
        <f>Dashboard_21_01_23!#REF!/Dashboard_21_01_23!#REF!*100</f>
        <v>#REF!</v>
      </c>
      <c r="AK28" s="44">
        <v>99</v>
      </c>
    </row>
    <row r="29" spans="1:37" x14ac:dyDescent="0.25">
      <c r="A29" s="2" t="s">
        <v>29</v>
      </c>
      <c r="B29" s="46">
        <v>456</v>
      </c>
      <c r="C29" s="46">
        <v>279</v>
      </c>
      <c r="D29" s="46">
        <v>69</v>
      </c>
      <c r="E29" s="46">
        <v>21</v>
      </c>
      <c r="F29" s="46">
        <v>34</v>
      </c>
      <c r="G29" s="46">
        <v>17</v>
      </c>
      <c r="H29" s="46">
        <v>5</v>
      </c>
      <c r="I29" s="46">
        <v>6</v>
      </c>
      <c r="J29" s="46">
        <v>0</v>
      </c>
      <c r="K29" s="46">
        <v>0</v>
      </c>
      <c r="L29" s="41">
        <f t="shared" si="0"/>
        <v>15.131578947368421</v>
      </c>
      <c r="M29" s="41">
        <f t="shared" si="1"/>
        <v>7.5268817204301079</v>
      </c>
      <c r="N29" s="47">
        <f t="shared" si="2"/>
        <v>7.4561403508771926</v>
      </c>
      <c r="O29" s="47">
        <f t="shared" si="3"/>
        <v>6.0931899641577063</v>
      </c>
      <c r="P29" s="47">
        <f t="shared" si="4"/>
        <v>1.0964912280701753</v>
      </c>
      <c r="Q29" s="47">
        <f t="shared" si="5"/>
        <v>2.1505376344086025</v>
      </c>
      <c r="R29" s="47">
        <f t="shared" si="6"/>
        <v>0</v>
      </c>
      <c r="S29" s="47">
        <f t="shared" si="7"/>
        <v>0</v>
      </c>
      <c r="T29" s="44"/>
      <c r="U29" s="44"/>
      <c r="V29" s="47" t="e">
        <f>Dashboard_21_01_23!#REF!/Dashboard_21_01_23!#REF!*100</f>
        <v>#REF!</v>
      </c>
      <c r="W29" s="47" t="e">
        <f>Dashboard_21_01_23!#REF!/Dashboard_21_01_23!#REF!*100</f>
        <v>#REF!</v>
      </c>
      <c r="X29" s="47" t="e">
        <f>Dashboard_21_01_23!#REF!/Dashboard_21_01_23!#REF!*100</f>
        <v>#REF!</v>
      </c>
      <c r="Y29" s="47" t="e">
        <f>Dashboard_21_01_23!#REF!/(Dashboard_21_01_23!#REF!+Dashboard_21_01_23!#REF!+Dashboard_21_01_23!#REF!)*100</f>
        <v>#REF!</v>
      </c>
      <c r="Z29" s="44"/>
      <c r="AA29" s="47" t="e">
        <f>Dashboard_21_01_23!#REF!/(Dashboard_21_01_23!#REF!+Dashboard_21_01_23!#REF!+Dashboard_21_01_23!#REF!)*100</f>
        <v>#REF!</v>
      </c>
      <c r="AB29" s="47" t="e">
        <f>Dashboard_21_01_23!#REF!/(Dashboard_21_01_23!#REF!+Dashboard_21_01_23!#REF!+Dashboard_21_01_23!#REF!)*100</f>
        <v>#REF!</v>
      </c>
      <c r="AC29" s="47" t="e">
        <f>Dashboard_21_01_23!#REF!/Dashboard_21_01_23!#REF!*100</f>
        <v>#REF!</v>
      </c>
      <c r="AD29" s="47" t="e">
        <f>Dashboard_21_01_23!#REF!/Dashboard_21_01_23!#REF!*100</f>
        <v>#REF!</v>
      </c>
      <c r="AE29" s="47" t="e">
        <f>Dashboard_21_01_23!#REF!/Dashboard_21_01_23!#REF!*100</f>
        <v>#REF!</v>
      </c>
      <c r="AF29" s="47" t="e">
        <f>Dashboard_21_01_23!#REF!/Dashboard_21_01_23!#REF!*100</f>
        <v>#REF!</v>
      </c>
      <c r="AG29" s="47" t="e">
        <f>Dashboard_21_01_23!#REF!/Dashboard_21_01_23!#REF!*100</f>
        <v>#REF!</v>
      </c>
      <c r="AH29" s="47" t="e">
        <f>Dashboard_21_01_23!#REF!/Dashboard_21_01_23!#REF!*100</f>
        <v>#REF!</v>
      </c>
      <c r="AI29" s="47" t="e">
        <f>Dashboard_21_01_23!#REF!/Dashboard_21_01_23!#REF!*100</f>
        <v>#REF!</v>
      </c>
      <c r="AJ29" s="47" t="e">
        <f>Dashboard_21_01_23!#REF!/Dashboard_21_01_23!#REF!*100</f>
        <v>#REF!</v>
      </c>
      <c r="AK29" s="44">
        <v>99</v>
      </c>
    </row>
    <row r="30" spans="1:37" x14ac:dyDescent="0.25">
      <c r="A30" s="2" t="s">
        <v>0</v>
      </c>
      <c r="B30" s="46">
        <v>425</v>
      </c>
      <c r="C30" s="46">
        <v>541</v>
      </c>
      <c r="D30" s="46">
        <v>3</v>
      </c>
      <c r="E30" s="46">
        <v>0</v>
      </c>
      <c r="F30" s="46">
        <v>192</v>
      </c>
      <c r="G30" s="46">
        <v>188</v>
      </c>
      <c r="H30" s="46">
        <v>170</v>
      </c>
      <c r="I30" s="46">
        <v>138</v>
      </c>
      <c r="J30" s="46">
        <v>15</v>
      </c>
      <c r="K30" s="46">
        <v>29</v>
      </c>
      <c r="L30" s="41">
        <f t="shared" si="0"/>
        <v>0.70588235294117652</v>
      </c>
      <c r="M30" s="41">
        <f t="shared" si="1"/>
        <v>0</v>
      </c>
      <c r="N30" s="47">
        <f t="shared" si="2"/>
        <v>45.176470588235297</v>
      </c>
      <c r="O30" s="47">
        <f t="shared" si="3"/>
        <v>34.750462107208875</v>
      </c>
      <c r="P30" s="47">
        <f t="shared" si="4"/>
        <v>40</v>
      </c>
      <c r="Q30" s="47">
        <f t="shared" si="5"/>
        <v>25.508317929759706</v>
      </c>
      <c r="R30" s="47">
        <f t="shared" si="6"/>
        <v>3.5294117647058822</v>
      </c>
      <c r="S30" s="47">
        <f t="shared" si="7"/>
        <v>5.360443622920517</v>
      </c>
      <c r="T30" s="44"/>
      <c r="U30" s="44"/>
      <c r="V30" s="47" t="e">
        <f>Dashboard_21_01_23!#REF!/Dashboard_21_01_23!#REF!*100</f>
        <v>#REF!</v>
      </c>
      <c r="W30" s="47" t="e">
        <f>Dashboard_21_01_23!#REF!/Dashboard_21_01_23!#REF!*100</f>
        <v>#REF!</v>
      </c>
      <c r="X30" s="47" t="e">
        <f>Dashboard_21_01_23!#REF!/Dashboard_21_01_23!#REF!*100</f>
        <v>#REF!</v>
      </c>
      <c r="Y30" s="47" t="e">
        <f>Dashboard_21_01_23!#REF!/(Dashboard_21_01_23!#REF!+Dashboard_21_01_23!#REF!+Dashboard_21_01_23!#REF!)*100</f>
        <v>#REF!</v>
      </c>
      <c r="Z30" s="44"/>
      <c r="AA30" s="47" t="e">
        <f>Dashboard_21_01_23!#REF!/(Dashboard_21_01_23!#REF!+Dashboard_21_01_23!#REF!+Dashboard_21_01_23!#REF!)*100</f>
        <v>#REF!</v>
      </c>
      <c r="AB30" s="47" t="e">
        <f>Dashboard_21_01_23!#REF!/(Dashboard_21_01_23!#REF!+Dashboard_21_01_23!#REF!+Dashboard_21_01_23!#REF!)*100</f>
        <v>#REF!</v>
      </c>
      <c r="AC30" s="47" t="e">
        <f>Dashboard_21_01_23!#REF!/Dashboard_21_01_23!#REF!*100</f>
        <v>#REF!</v>
      </c>
      <c r="AD30" s="47" t="e">
        <f>Dashboard_21_01_23!#REF!/Dashboard_21_01_23!#REF!*100</f>
        <v>#REF!</v>
      </c>
      <c r="AE30" s="47" t="e">
        <f>Dashboard_21_01_23!#REF!/Dashboard_21_01_23!#REF!*100</f>
        <v>#REF!</v>
      </c>
      <c r="AF30" s="47" t="e">
        <f>Dashboard_21_01_23!#REF!/Dashboard_21_01_23!#REF!*100</f>
        <v>#REF!</v>
      </c>
      <c r="AG30" s="47" t="e">
        <f>Dashboard_21_01_23!#REF!/Dashboard_21_01_23!#REF!*100</f>
        <v>#REF!</v>
      </c>
      <c r="AH30" s="47" t="e">
        <f>Dashboard_21_01_23!#REF!/Dashboard_21_01_23!#REF!*100</f>
        <v>#REF!</v>
      </c>
      <c r="AI30" s="47" t="e">
        <f>Dashboard_21_01_23!#REF!/Dashboard_21_01_23!#REF!*100</f>
        <v>#REF!</v>
      </c>
      <c r="AJ30" s="47" t="e">
        <f>Dashboard_21_01_23!#REF!/Dashboard_21_01_23!#REF!*100</f>
        <v>#REF!</v>
      </c>
      <c r="AK30" s="44">
        <v>97</v>
      </c>
    </row>
    <row r="31" spans="1:37" x14ac:dyDescent="0.25">
      <c r="A31" s="49" t="s">
        <v>30</v>
      </c>
      <c r="B31" s="50">
        <v>12946</v>
      </c>
      <c r="C31" s="50">
        <v>10726</v>
      </c>
      <c r="D31" s="50">
        <v>1904</v>
      </c>
      <c r="E31" s="50">
        <v>605</v>
      </c>
      <c r="F31" s="50">
        <v>3838</v>
      </c>
      <c r="G31" s="50">
        <v>1930</v>
      </c>
      <c r="H31" s="50">
        <v>3187</v>
      </c>
      <c r="I31" s="50">
        <v>1369</v>
      </c>
      <c r="J31" s="50">
        <v>87</v>
      </c>
      <c r="K31" s="50">
        <v>48</v>
      </c>
      <c r="L31" s="41">
        <f t="shared" si="0"/>
        <v>14.707245481229721</v>
      </c>
      <c r="M31" s="41">
        <f t="shared" si="1"/>
        <v>5.6404997203057992</v>
      </c>
      <c r="N31" s="47">
        <f t="shared" si="2"/>
        <v>29.646222771512438</v>
      </c>
      <c r="O31" s="47">
        <f t="shared" si="3"/>
        <v>17.993660264777176</v>
      </c>
      <c r="P31" s="47">
        <f t="shared" si="4"/>
        <v>24.617642515062567</v>
      </c>
      <c r="Q31" s="47">
        <f t="shared" si="5"/>
        <v>12.763378705948163</v>
      </c>
      <c r="R31" s="47">
        <f t="shared" si="6"/>
        <v>0.67202224625366913</v>
      </c>
      <c r="S31" s="47">
        <f t="shared" si="7"/>
        <v>0.44751072161103866</v>
      </c>
      <c r="T31" s="44"/>
      <c r="U31" s="44"/>
      <c r="V31" s="47" t="e">
        <f>Dashboard_21_01_23!#REF!/Dashboard_21_01_23!#REF!*100</f>
        <v>#REF!</v>
      </c>
      <c r="W31" s="47" t="e">
        <f>Dashboard_21_01_23!#REF!/Dashboard_21_01_23!#REF!*100</f>
        <v>#REF!</v>
      </c>
      <c r="X31" s="47" t="e">
        <f>Dashboard_21_01_23!#REF!/Dashboard_21_01_23!#REF!*100</f>
        <v>#REF!</v>
      </c>
      <c r="Y31" s="47" t="e">
        <f>Dashboard_21_01_23!#REF!/(Dashboard_21_01_23!#REF!+Dashboard_21_01_23!#REF!+Dashboard_21_01_23!#REF!)*100</f>
        <v>#REF!</v>
      </c>
      <c r="Z31" s="44"/>
      <c r="AA31" s="47" t="e">
        <f>Dashboard_21_01_23!#REF!/(Dashboard_21_01_23!#REF!+Dashboard_21_01_23!#REF!+Dashboard_21_01_23!#REF!)*100</f>
        <v>#REF!</v>
      </c>
      <c r="AB31" s="47" t="e">
        <f>Dashboard_21_01_23!#REF!/(Dashboard_21_01_23!#REF!+Dashboard_21_01_23!#REF!+Dashboard_21_01_23!#REF!)*100</f>
        <v>#REF!</v>
      </c>
      <c r="AC31" s="47" t="e">
        <f>Dashboard_21_01_23!#REF!/Dashboard_21_01_23!#REF!*100</f>
        <v>#REF!</v>
      </c>
      <c r="AD31" s="47" t="e">
        <f>Dashboard_21_01_23!#REF!/Dashboard_21_01_23!#REF!*100</f>
        <v>#REF!</v>
      </c>
      <c r="AE31" s="47" t="e">
        <f>Dashboard_21_01_23!#REF!/Dashboard_21_01_23!#REF!*100</f>
        <v>#REF!</v>
      </c>
      <c r="AF31" s="47" t="e">
        <f>Dashboard_21_01_23!#REF!/Dashboard_21_01_23!#REF!*100</f>
        <v>#REF!</v>
      </c>
      <c r="AG31" s="47" t="e">
        <f>Dashboard_21_01_23!#REF!/Dashboard_21_01_23!#REF!*100</f>
        <v>#REF!</v>
      </c>
      <c r="AH31" s="47" t="e">
        <f>Dashboard_21_01_23!#REF!/Dashboard_21_01_23!#REF!*100</f>
        <v>#REF!</v>
      </c>
      <c r="AI31" s="47" t="e">
        <f>Dashboard_21_01_23!#REF!/Dashboard_21_01_23!#REF!*100</f>
        <v>#REF!</v>
      </c>
      <c r="AJ31" s="47" t="e">
        <f>Dashboard_21_01_23!#REF!/Dashboard_21_01_23!#REF!*100</f>
        <v>#REF!</v>
      </c>
      <c r="AK31" s="47">
        <f>AVERAGE(AK6:AK30)</f>
        <v>94.379166666666663</v>
      </c>
    </row>
  </sheetData>
  <mergeCells count="26">
    <mergeCell ref="A2:A5"/>
    <mergeCell ref="AH3:AJ4"/>
    <mergeCell ref="B3:C4"/>
    <mergeCell ref="D3:E4"/>
    <mergeCell ref="AG3:AG5"/>
    <mergeCell ref="L2:U2"/>
    <mergeCell ref="T3:U4"/>
    <mergeCell ref="F3:K3"/>
    <mergeCell ref="N4:O4"/>
    <mergeCell ref="P4:Q4"/>
    <mergeCell ref="R4:S4"/>
    <mergeCell ref="L3:M4"/>
    <mergeCell ref="N3:S3"/>
    <mergeCell ref="F4:G4"/>
    <mergeCell ref="H4:I4"/>
    <mergeCell ref="J4:K4"/>
    <mergeCell ref="AK3:AK5"/>
    <mergeCell ref="V2:AJ2"/>
    <mergeCell ref="AC3:AF3"/>
    <mergeCell ref="AC4:AD4"/>
    <mergeCell ref="AE4:AF4"/>
    <mergeCell ref="Y3:Z4"/>
    <mergeCell ref="AA4:AA5"/>
    <mergeCell ref="AB4:AB5"/>
    <mergeCell ref="AA3:AB3"/>
    <mergeCell ref="V3:X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Dashboard_21_01_23</vt:lpstr>
      <vt:lpstr>перевірка</vt:lpstr>
      <vt:lpstr>Лист5</vt:lpstr>
      <vt:lpstr>Лист6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Волик Іван Анатолійович</cp:lastModifiedBy>
  <cp:lastPrinted>2023-03-28T13:11:42Z</cp:lastPrinted>
  <dcterms:created xsi:type="dcterms:W3CDTF">2022-08-02T15:34:55Z</dcterms:created>
  <dcterms:modified xsi:type="dcterms:W3CDTF">2023-03-28T13:13:19Z</dcterms:modified>
</cp:coreProperties>
</file>