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610" windowHeight="10650" activeTab="0"/>
  </bookViews>
  <sheets>
    <sheet name="січень-лютий" sheetId="1" r:id="rId1"/>
  </sheets>
  <definedNames>
    <definedName name="_xlnm.Print_Titles" localSheetId="0">'січень-лютий'!$6:$8</definedName>
    <definedName name="_xlnm.Print_Area" localSheetId="0">'січень-лютий'!$A$1:$G$35</definedName>
  </definedNames>
  <calcPr fullCalcOnLoad="1"/>
</workbook>
</file>

<file path=xl/sharedStrings.xml><?xml version="1.0" encoding="utf-8"?>
<sst xmlns="http://schemas.openxmlformats.org/spreadsheetml/2006/main" count="63" uniqueCount="63">
  <si>
    <t>Аналіз</t>
  </si>
  <si>
    <t>тис.грн.</t>
  </si>
  <si>
    <t>КПКВ</t>
  </si>
  <si>
    <t>Найменування показників 
згідно з класифікацією видатків та кредитування державного бюджету</t>
  </si>
  <si>
    <t>2200000</t>
  </si>
  <si>
    <t>2201000</t>
  </si>
  <si>
    <t>2201010</t>
  </si>
  <si>
    <t>2201040</t>
  </si>
  <si>
    <t>2201080</t>
  </si>
  <si>
    <t>2201100</t>
  </si>
  <si>
    <t>2201120</t>
  </si>
  <si>
    <t>2201130</t>
  </si>
  <si>
    <t>2201150</t>
  </si>
  <si>
    <t>2201160</t>
  </si>
  <si>
    <t>2201170</t>
  </si>
  <si>
    <t>2201180</t>
  </si>
  <si>
    <t>2201200</t>
  </si>
  <si>
    <t>Пільговий проїзд студентів вищих навчальних закладів і учнів професійно-технічних училищ у залізничному, автомобільному та водному транспорті</t>
  </si>
  <si>
    <t>Державне пільгове довгострокове кредитування на здобуття освіти</t>
  </si>
  <si>
    <t>2201470</t>
  </si>
  <si>
    <t>Здійснення зовнішнього оцінювання та моніторинг якості освіти Українським центром оцінювання якості освіти та його регіональними підрозділами</t>
  </si>
  <si>
    <t>Підготовка кадрів Київським національним університетом імені Тараса Шевченка</t>
  </si>
  <si>
    <t>2201250</t>
  </si>
  <si>
    <t>2201510</t>
  </si>
  <si>
    <t>2201280</t>
  </si>
  <si>
    <t>2201290</t>
  </si>
  <si>
    <t>2203000</t>
  </si>
  <si>
    <t>2203010</t>
  </si>
  <si>
    <t>Підготовка кадрів вищими навчальними закладами І і ІІ рівнів акредитації та забезпечення діяльності їх баз практики</t>
  </si>
  <si>
    <t>Підготовка кадрів вищими навчальними закладами ІІІ і ІV рівнів акредитації та забезпечення діяльності їх баз практики</t>
  </si>
  <si>
    <t xml:space="preserve">Здійснення методичного та матеріально-технічного забезпечення діяльності навчальних закладів </t>
  </si>
  <si>
    <t>Державна інспекція навчальних закладів України</t>
  </si>
  <si>
    <t>Здійснення державного нагляду за діяльністю навчальних закладів</t>
  </si>
  <si>
    <t>Виконання зобов'язань України у сфері міжнародного науково-технічного співробітництва</t>
  </si>
  <si>
    <t>Дослідження на антарктичній станції "Академік Вернадський"</t>
  </si>
  <si>
    <t>% фінан-сування</t>
  </si>
  <si>
    <t>стану фінансування по навчальним закладам та установам і організаціям, підпорядкованим Міністерству освіти і науки України</t>
  </si>
  <si>
    <t>Міністерство освіти і науки України</t>
  </si>
  <si>
    <t>Апарат Міністерства освіти і науки України</t>
  </si>
  <si>
    <t>Загальне керівництво та управління у сфері освіти і науки</t>
  </si>
  <si>
    <t>Державні премії, стипендії та гранти в галузі освіти, науки і техніки, стипендії переможцям міжнародних конкурсів</t>
  </si>
  <si>
    <t>Фізична і спортивна підготовка учнівської та студентської молоді</t>
  </si>
  <si>
    <t>2201020</t>
  </si>
  <si>
    <t>Забезпечення організації роботи Національного агентства із забезпечення якості вищої освіти</t>
  </si>
  <si>
    <t>Дослідження, наукові та науково-технічні розробки, виконання робіт за державними цільовими програмами та державним замовленням, підготовка наукових кадрів, фінансова підтримка наукової інфраструктури, наукової преси та наукових об’єктів, що становлять національне надбання, забезпечення діяльності Державного фонду фундаментальних досліджень</t>
  </si>
  <si>
    <t>Надання освіти у загальноосвітніх школах соціальної реабілітації, загальноосвітніх ліцеях-інтернатах, гімназіях-інтернатах з посиленою військово-фізичною підготовкою</t>
  </si>
  <si>
    <t>Забезпечення діяльності Національного центру «Мала академія наук України», надання позашкільної освіти державними позашкільними навчальними закладами, заходи з позашкільної роботи</t>
  </si>
  <si>
    <t>Підготовка робітничих кадрів у професійно-технічних навчальних закладах соціальної реабілітації та адаптації, їх методичне забезпечення</t>
  </si>
  <si>
    <t>Проведення всеукраїнських та міжнародних олімпіад у сфері освіти, всеукраїнського конкурсу "Учитель року"</t>
  </si>
  <si>
    <t>2201310</t>
  </si>
  <si>
    <t>2201380</t>
  </si>
  <si>
    <t>2201410</t>
  </si>
  <si>
    <t>Навчання, стажування, підвищення кваліфікації студентів, аспірантів, науково-педагогічних та педагогічних працівників за кордоном, підвищення кваліфікації науково-педагогічних працівників, керівних працівників і спеціалістів харчової, переробної промисловості та агропромислового комплексу, медичних та фармацевтичних кадрів</t>
  </si>
  <si>
    <t>Дослідження, наукові та науково-технічні розробки, проведення наукових заходів Київським національним університетом імені Тараса Шевченка</t>
  </si>
  <si>
    <t>Державна атестація наукових і науково-педагогічних кадрів вищої кваліфікації, ліцензування, атестація та акредитація навчальних закладів</t>
  </si>
  <si>
    <t>Капітальний ремонт та закупівля обладнання для обєктів Національного університету фізичного виховання і спорту у м. Києві</t>
  </si>
  <si>
    <t>за січень-лютий 2016 року</t>
  </si>
  <si>
    <t>Затверджено на 2016 рік</t>
  </si>
  <si>
    <t>Затверджено  на січень-лютий 2016 року</t>
  </si>
  <si>
    <t>Відкрито ДКСУ асигнування  за січень-лютий 2016 року</t>
  </si>
  <si>
    <t>Недофінансування ДКСУ за січень-лютий 2016 року</t>
  </si>
  <si>
    <t>Виконання зобов'язань України у Рамковій програмі Європейського Союзу з наукових досліджень та інновацій "Горизонт 2020"</t>
  </si>
  <si>
    <t>станом на 01.03.2016 року</t>
  </si>
</sst>
</file>

<file path=xl/styles.xml><?xml version="1.0" encoding="utf-8"?>
<styleSheet xmlns="http://schemas.openxmlformats.org/spreadsheetml/2006/main">
  <numFmts count="2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Red]0.00"/>
    <numFmt numFmtId="174" formatCode="0.000"/>
    <numFmt numFmtId="175" formatCode="#,##0.0"/>
  </numFmts>
  <fonts count="15">
    <font>
      <sz val="10"/>
      <name val="Arial Cyr"/>
      <family val="0"/>
    </font>
    <font>
      <sz val="10"/>
      <name val="Times New Roman"/>
      <family val="0"/>
    </font>
    <font>
      <sz val="8"/>
      <name val="Arial Cyr"/>
      <family val="0"/>
    </font>
    <font>
      <b/>
      <i/>
      <u val="single"/>
      <sz val="10"/>
      <name val="Arial Cyr"/>
      <family val="0"/>
    </font>
    <font>
      <b/>
      <sz val="14"/>
      <name val="Arial Cyr"/>
      <family val="0"/>
    </font>
    <font>
      <b/>
      <sz val="11"/>
      <name val="Arial Cyr"/>
      <family val="0"/>
    </font>
    <font>
      <b/>
      <sz val="8"/>
      <name val="Times New Roman"/>
      <family val="1"/>
    </font>
    <font>
      <b/>
      <sz val="10"/>
      <name val="Times New Roman"/>
      <family val="1"/>
    </font>
    <font>
      <b/>
      <sz val="10"/>
      <name val="Arial Cyr"/>
      <family val="0"/>
    </font>
    <font>
      <b/>
      <i/>
      <sz val="10"/>
      <name val="Times New Roman"/>
      <family val="0"/>
    </font>
    <font>
      <i/>
      <sz val="10"/>
      <name val="Arial Cyr"/>
      <family val="0"/>
    </font>
    <font>
      <sz val="10"/>
      <name val="Helv"/>
      <family val="0"/>
    </font>
    <font>
      <b/>
      <i/>
      <sz val="9"/>
      <name val="Times New Roman"/>
      <family val="0"/>
    </font>
    <font>
      <b/>
      <sz val="8"/>
      <name val="Arial Cyr"/>
      <family val="0"/>
    </font>
    <font>
      <b/>
      <i/>
      <sz val="10"/>
      <name val="Arial Cyr"/>
      <family val="0"/>
    </font>
  </fonts>
  <fills count="3">
    <fill>
      <patternFill/>
    </fill>
    <fill>
      <patternFill patternType="gray125"/>
    </fill>
    <fill>
      <patternFill patternType="gray0625"/>
    </fill>
  </fills>
  <borders count="13">
    <border>
      <left/>
      <right/>
      <top/>
      <bottom/>
      <diagonal/>
    </border>
    <border>
      <left style="thin"/>
      <right style="medium"/>
      <top style="hair"/>
      <bottom style="hair"/>
    </border>
    <border>
      <left style="thin"/>
      <right style="thin"/>
      <top style="hair"/>
      <bottom style="hair"/>
    </border>
    <border>
      <left style="medium"/>
      <right style="thin"/>
      <top style="hair"/>
      <bottom style="hair"/>
    </border>
    <border>
      <left style="medium"/>
      <right style="thin"/>
      <top style="hair"/>
      <bottom style="medium"/>
    </border>
    <border>
      <left style="thin"/>
      <right style="thin"/>
      <top style="hair"/>
      <bottom style="medium"/>
    </border>
    <border>
      <left>
        <color indexed="63"/>
      </left>
      <right style="medium"/>
      <top style="hair"/>
      <bottom style="medium"/>
    </border>
    <border>
      <left style="thin"/>
      <right style="thin"/>
      <top style="hair"/>
      <bottom>
        <color indexed="63"/>
      </bottom>
    </border>
    <border>
      <left style="thin"/>
      <right style="thin"/>
      <top style="thin"/>
      <bottom style="thin"/>
    </border>
    <border>
      <left style="thin"/>
      <right style="thin"/>
      <top style="thin"/>
      <bottom style="medium"/>
    </border>
    <border>
      <left style="thin"/>
      <right style="medium"/>
      <top style="medium"/>
      <bottom style="hair"/>
    </border>
    <border>
      <left style="thin"/>
      <right style="thin"/>
      <top style="medium"/>
      <bottom style="hair"/>
    </border>
    <border>
      <left style="medium"/>
      <right style="thin"/>
      <top style="medium"/>
      <bottom style="hair"/>
    </border>
  </borders>
  <cellStyleXfs count="21">
    <xf numFmtId="0" fontId="11"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49">
    <xf numFmtId="0" fontId="0" fillId="0" borderId="0" xfId="0" applyAlignment="1">
      <alignment/>
    </xf>
    <xf numFmtId="0" fontId="0" fillId="0" borderId="0" xfId="0" applyAlignment="1">
      <alignment horizontal="center" vertical="center"/>
    </xf>
    <xf numFmtId="172" fontId="10" fillId="0" borderId="1" xfId="0" applyNumberFormat="1" applyFont="1" applyBorder="1" applyAlignment="1">
      <alignment horizontal="center" vertical="center"/>
    </xf>
    <xf numFmtId="0" fontId="0" fillId="0" borderId="2" xfId="0" applyBorder="1" applyAlignment="1">
      <alignment horizontal="center" vertical="center"/>
    </xf>
    <xf numFmtId="172" fontId="0" fillId="0" borderId="1" xfId="0" applyNumberFormat="1" applyBorder="1" applyAlignment="1">
      <alignment horizontal="center" vertical="center"/>
    </xf>
    <xf numFmtId="0" fontId="9" fillId="0" borderId="2" xfId="0" applyNumberFormat="1" applyFont="1" applyFill="1" applyBorder="1" applyAlignment="1" applyProtection="1">
      <alignment wrapText="1"/>
      <protection/>
    </xf>
    <xf numFmtId="0" fontId="12" fillId="0" borderId="3" xfId="0" applyNumberFormat="1" applyFont="1" applyFill="1" applyBorder="1" applyAlignment="1" applyProtection="1">
      <alignment horizontal="center" vertical="center"/>
      <protection/>
    </xf>
    <xf numFmtId="0" fontId="7" fillId="2" borderId="3" xfId="17" applyNumberFormat="1" applyFont="1" applyFill="1" applyBorder="1" applyAlignment="1" applyProtection="1">
      <alignment horizontal="center" vertical="center"/>
      <protection/>
    </xf>
    <xf numFmtId="0" fontId="7" fillId="2" borderId="2" xfId="17" applyNumberFormat="1" applyFont="1" applyFill="1" applyBorder="1" applyAlignment="1" applyProtection="1">
      <alignment horizontal="left" vertical="center" wrapText="1"/>
      <protection/>
    </xf>
    <xf numFmtId="174" fontId="8" fillId="2" borderId="2" xfId="0" applyNumberFormat="1" applyFont="1" applyFill="1" applyBorder="1" applyAlignment="1">
      <alignment horizontal="center" vertical="center"/>
    </xf>
    <xf numFmtId="172" fontId="8" fillId="2" borderId="1" xfId="0" applyNumberFormat="1" applyFont="1" applyFill="1" applyBorder="1" applyAlignment="1">
      <alignment horizontal="center" vertical="center"/>
    </xf>
    <xf numFmtId="0" fontId="0" fillId="0" borderId="0" xfId="0" applyFont="1" applyAlignment="1">
      <alignment horizontal="center" vertical="center"/>
    </xf>
    <xf numFmtId="0" fontId="3" fillId="0" borderId="0" xfId="0" applyFont="1" applyAlignment="1">
      <alignment horizontal="left" vertical="center"/>
    </xf>
    <xf numFmtId="0" fontId="0" fillId="0" borderId="0" xfId="0" applyFill="1" applyAlignment="1">
      <alignment horizontal="center" vertical="center"/>
    </xf>
    <xf numFmtId="174" fontId="0" fillId="0" borderId="0" xfId="0" applyNumberFormat="1" applyAlignment="1">
      <alignment horizontal="center" vertical="center"/>
    </xf>
    <xf numFmtId="0" fontId="9" fillId="0" borderId="3" xfId="17" applyNumberFormat="1" applyFont="1" applyFill="1" applyBorder="1" applyAlignment="1" applyProtection="1">
      <alignment horizontal="center" vertical="center"/>
      <protection/>
    </xf>
    <xf numFmtId="0" fontId="9" fillId="0" borderId="2" xfId="17" applyNumberFormat="1" applyFont="1" applyFill="1" applyBorder="1" applyAlignment="1" applyProtection="1">
      <alignment wrapText="1"/>
      <protection/>
    </xf>
    <xf numFmtId="0" fontId="1" fillId="0" borderId="3" xfId="17" applyNumberFormat="1" applyFont="1" applyFill="1" applyBorder="1" applyAlignment="1" applyProtection="1">
      <alignment horizontal="center" vertical="center"/>
      <protection/>
    </xf>
    <xf numFmtId="0" fontId="1" fillId="0" borderId="2" xfId="17" applyNumberFormat="1" applyFont="1" applyFill="1" applyBorder="1" applyAlignment="1" applyProtection="1">
      <alignment vertical="center" wrapText="1"/>
      <protection/>
    </xf>
    <xf numFmtId="0" fontId="1" fillId="0" borderId="2" xfId="17" applyNumberFormat="1" applyFont="1" applyFill="1" applyBorder="1" applyAlignment="1" applyProtection="1">
      <alignment vertical="center" wrapText="1"/>
      <protection/>
    </xf>
    <xf numFmtId="0" fontId="14" fillId="0" borderId="0" xfId="0" applyFont="1" applyAlignment="1">
      <alignment horizontal="center" vertical="center"/>
    </xf>
    <xf numFmtId="0" fontId="1" fillId="0" borderId="4" xfId="17" applyNumberFormat="1" applyFont="1" applyFill="1" applyBorder="1" applyAlignment="1" applyProtection="1">
      <alignment horizontal="center" vertical="center"/>
      <protection/>
    </xf>
    <xf numFmtId="0" fontId="1" fillId="0" borderId="5" xfId="17" applyNumberFormat="1" applyFont="1" applyFill="1" applyBorder="1" applyAlignment="1" applyProtection="1">
      <alignment vertical="center" wrapText="1"/>
      <protection/>
    </xf>
    <xf numFmtId="172" fontId="0" fillId="0" borderId="2" xfId="0" applyNumberFormat="1" applyBorder="1" applyAlignment="1">
      <alignment horizontal="center" vertical="center"/>
    </xf>
    <xf numFmtId="0" fontId="1" fillId="0" borderId="3" xfId="17" applyNumberFormat="1" applyFont="1" applyFill="1" applyBorder="1" applyAlignment="1" applyProtection="1">
      <alignment horizontal="center" vertical="center"/>
      <protection/>
    </xf>
    <xf numFmtId="0" fontId="1" fillId="0" borderId="2" xfId="17" applyNumberFormat="1" applyFont="1" applyFill="1" applyBorder="1" applyAlignment="1" applyProtection="1">
      <alignment vertical="center" wrapText="1"/>
      <protection/>
    </xf>
    <xf numFmtId="172" fontId="10" fillId="0" borderId="2" xfId="0" applyNumberFormat="1" applyFont="1" applyFill="1" applyBorder="1" applyAlignment="1">
      <alignment horizontal="center" vertical="center"/>
    </xf>
    <xf numFmtId="172" fontId="0" fillId="0" borderId="6" xfId="0" applyNumberFormat="1" applyFont="1" applyBorder="1" applyAlignment="1">
      <alignment horizontal="center" vertical="center"/>
    </xf>
    <xf numFmtId="0" fontId="0" fillId="0" borderId="7" xfId="0" applyBorder="1" applyAlignment="1">
      <alignment horizontal="center" vertical="center"/>
    </xf>
    <xf numFmtId="172" fontId="0" fillId="0" borderId="7" xfId="0" applyNumberFormat="1" applyBorder="1" applyAlignment="1">
      <alignment horizontal="center" vertical="center"/>
    </xf>
    <xf numFmtId="0" fontId="14" fillId="0" borderId="8" xfId="0" applyFont="1" applyFill="1" applyBorder="1" applyAlignment="1">
      <alignment horizontal="center" vertical="center"/>
    </xf>
    <xf numFmtId="0" fontId="0" fillId="0" borderId="9" xfId="0" applyFont="1" applyFill="1" applyBorder="1" applyAlignment="1">
      <alignment horizontal="center" vertical="center"/>
    </xf>
    <xf numFmtId="0" fontId="0" fillId="0" borderId="9" xfId="0" applyBorder="1" applyAlignment="1">
      <alignment horizontal="center" vertical="center"/>
    </xf>
    <xf numFmtId="0" fontId="0" fillId="0" borderId="9" xfId="0" applyFont="1" applyBorder="1" applyAlignment="1">
      <alignment horizontal="center" vertical="center"/>
    </xf>
    <xf numFmtId="172" fontId="14" fillId="0" borderId="8" xfId="0" applyNumberFormat="1" applyFont="1" applyFill="1" applyBorder="1" applyAlignment="1">
      <alignment horizontal="center" vertical="center"/>
    </xf>
    <xf numFmtId="0" fontId="13" fillId="0" borderId="10"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11" xfId="0" applyFont="1" applyBorder="1" applyAlignment="1">
      <alignment horizontal="center" vertical="center" wrapText="1"/>
    </xf>
    <xf numFmtId="0" fontId="13" fillId="0" borderId="2" xfId="0" applyFont="1" applyBorder="1" applyAlignment="1">
      <alignment horizontal="center" vertical="center" wrapText="1"/>
    </xf>
    <xf numFmtId="0" fontId="8" fillId="0" borderId="11"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4" fillId="0" borderId="0" xfId="0" applyFont="1" applyAlignment="1">
      <alignment horizontal="center" vertical="center" wrapText="1"/>
    </xf>
    <xf numFmtId="0" fontId="5" fillId="0" borderId="0" xfId="0" applyFont="1" applyAlignment="1">
      <alignment horizontal="center" vertical="center" wrapText="1"/>
    </xf>
    <xf numFmtId="0" fontId="6" fillId="0" borderId="12" xfId="17" applyNumberFormat="1" applyFont="1" applyFill="1" applyBorder="1" applyAlignment="1" applyProtection="1">
      <alignment horizontal="center" vertical="center" wrapText="1"/>
      <protection/>
    </xf>
    <xf numFmtId="0" fontId="6" fillId="0" borderId="3" xfId="17" applyNumberFormat="1" applyFont="1" applyFill="1" applyBorder="1" applyAlignment="1" applyProtection="1">
      <alignment horizontal="center" vertical="center" wrapText="1"/>
      <protection/>
    </xf>
    <xf numFmtId="0" fontId="7" fillId="0" borderId="11" xfId="17" applyNumberFormat="1" applyFont="1" applyFill="1" applyBorder="1" applyAlignment="1" applyProtection="1">
      <alignment horizontal="center" vertical="center" wrapText="1"/>
      <protection/>
    </xf>
    <xf numFmtId="0" fontId="7" fillId="0" borderId="2" xfId="17" applyNumberFormat="1" applyFont="1" applyFill="1" applyBorder="1" applyAlignment="1" applyProtection="1">
      <alignment horizontal="center" vertical="center" wrapText="1"/>
      <protection/>
    </xf>
    <xf numFmtId="0" fontId="8" fillId="0" borderId="11" xfId="0" applyFont="1" applyBorder="1" applyAlignment="1">
      <alignment horizontal="center" vertical="center" wrapText="1"/>
    </xf>
    <xf numFmtId="0" fontId="8" fillId="0" borderId="2" xfId="0" applyFont="1" applyBorder="1" applyAlignment="1">
      <alignment horizontal="center" vertical="center" wrapText="1"/>
    </xf>
  </cellXfs>
  <cellStyles count="7">
    <cellStyle name="Normal" xfId="0"/>
    <cellStyle name="Currency" xfId="15"/>
    <cellStyle name="Currency [0]" xfId="16"/>
    <cellStyle name="Обычный_Лист1" xfId="17"/>
    <cellStyle name="Percent" xfId="18"/>
    <cellStyle name="Comma" xfId="19"/>
    <cellStyle name="Comma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63"/>
  <sheetViews>
    <sheetView tabSelected="1" workbookViewId="0" topLeftCell="A1">
      <selection activeCell="B18" sqref="B18"/>
    </sheetView>
  </sheetViews>
  <sheetFormatPr defaultColWidth="9.00390625" defaultRowHeight="12.75"/>
  <cols>
    <col min="1" max="1" width="8.00390625" style="1" customWidth="1"/>
    <col min="2" max="2" width="77.00390625" style="1" customWidth="1"/>
    <col min="3" max="3" width="13.75390625" style="13" customWidth="1"/>
    <col min="4" max="4" width="14.375" style="1" customWidth="1"/>
    <col min="5" max="5" width="16.75390625" style="1" customWidth="1"/>
    <col min="6" max="6" width="12.75390625" style="1" customWidth="1"/>
    <col min="7" max="7" width="8.375" style="1" customWidth="1"/>
    <col min="8" max="10" width="9.125" style="1" customWidth="1"/>
    <col min="11" max="11" width="12.125" style="1" hidden="1" customWidth="1"/>
    <col min="12" max="12" width="11.625" style="1" hidden="1" customWidth="1"/>
    <col min="13" max="16384" width="9.125" style="1" customWidth="1"/>
  </cols>
  <sheetData>
    <row r="1" ht="12.75">
      <c r="E1" s="12" t="s">
        <v>62</v>
      </c>
    </row>
    <row r="2" spans="1:7" ht="15.75" customHeight="1">
      <c r="A2" s="41" t="s">
        <v>0</v>
      </c>
      <c r="B2" s="41"/>
      <c r="C2" s="41"/>
      <c r="D2" s="41"/>
      <c r="E2" s="41"/>
      <c r="F2" s="41"/>
      <c r="G2" s="41"/>
    </row>
    <row r="3" spans="1:7" ht="15.75" customHeight="1">
      <c r="A3" s="42" t="s">
        <v>36</v>
      </c>
      <c r="B3" s="42"/>
      <c r="C3" s="42"/>
      <c r="D3" s="42"/>
      <c r="E3" s="42"/>
      <c r="F3" s="42"/>
      <c r="G3" s="42"/>
    </row>
    <row r="4" spans="1:7" ht="17.25" customHeight="1">
      <c r="A4" s="42" t="s">
        <v>56</v>
      </c>
      <c r="B4" s="42"/>
      <c r="C4" s="42"/>
      <c r="D4" s="42"/>
      <c r="E4" s="42"/>
      <c r="F4" s="42"/>
      <c r="G4" s="42"/>
    </row>
    <row r="5" ht="13.5" customHeight="1" thickBot="1">
      <c r="G5" s="1" t="s">
        <v>1</v>
      </c>
    </row>
    <row r="6" spans="1:7" ht="12.75" customHeight="1">
      <c r="A6" s="43" t="s">
        <v>2</v>
      </c>
      <c r="B6" s="45" t="s">
        <v>3</v>
      </c>
      <c r="C6" s="39" t="s">
        <v>57</v>
      </c>
      <c r="D6" s="47" t="s">
        <v>58</v>
      </c>
      <c r="E6" s="47" t="s">
        <v>59</v>
      </c>
      <c r="F6" s="37" t="s">
        <v>60</v>
      </c>
      <c r="G6" s="35" t="s">
        <v>35</v>
      </c>
    </row>
    <row r="7" spans="1:7" ht="19.5" customHeight="1">
      <c r="A7" s="44"/>
      <c r="B7" s="46"/>
      <c r="C7" s="40"/>
      <c r="D7" s="48"/>
      <c r="E7" s="48"/>
      <c r="F7" s="38"/>
      <c r="G7" s="36"/>
    </row>
    <row r="8" spans="1:7" ht="21.75" customHeight="1">
      <c r="A8" s="44"/>
      <c r="B8" s="46"/>
      <c r="C8" s="40"/>
      <c r="D8" s="48"/>
      <c r="E8" s="48"/>
      <c r="F8" s="38"/>
      <c r="G8" s="36"/>
    </row>
    <row r="9" spans="1:7" s="11" customFormat="1" ht="20.25" customHeight="1">
      <c r="A9" s="7" t="s">
        <v>4</v>
      </c>
      <c r="B9" s="8" t="s">
        <v>37</v>
      </c>
      <c r="C9" s="9">
        <f>C10+C34</f>
        <v>17432212.3</v>
      </c>
      <c r="D9" s="9">
        <f>D10+D34</f>
        <v>2605892.1</v>
      </c>
      <c r="E9" s="9">
        <f>E10+E34</f>
        <v>2605892.1</v>
      </c>
      <c r="F9" s="9">
        <f>F10+F34</f>
        <v>0</v>
      </c>
      <c r="G9" s="10">
        <f>E9/D9*100</f>
        <v>100</v>
      </c>
    </row>
    <row r="10" spans="1:7" ht="16.5" customHeight="1">
      <c r="A10" s="6" t="s">
        <v>5</v>
      </c>
      <c r="B10" s="5" t="s">
        <v>38</v>
      </c>
      <c r="C10" s="26">
        <f>C11+C12+C13+C14+C15+C16+C17+C18+C19+C20+C21+C22+C24+C25+C26+C27+C28+C29+C30+C32</f>
        <v>17428317.2</v>
      </c>
      <c r="D10" s="26">
        <f>D11+D12+D13+D14+D15+D16+D17+D18+D19+D20+D21+D22+D24+D25+D26+D27+D28+D29+D30+D32</f>
        <v>2605303.7</v>
      </c>
      <c r="E10" s="26">
        <f>E11+E12+E13+E14+E15+E16+E17+E18+E19+E20+E21+E22+E24+E25+E26+E27+E28+E29+E30+E32</f>
        <v>2605303.7</v>
      </c>
      <c r="F10" s="26">
        <f>F11+F12+F13+F14+F15+F16+F17+F18+F19+F20+F21+F22+F24+F25+F26+F27+F28+F29+F30+F32</f>
        <v>0</v>
      </c>
      <c r="G10" s="2">
        <f>E10/D10*100</f>
        <v>100</v>
      </c>
    </row>
    <row r="11" spans="1:7" ht="15.75" customHeight="1">
      <c r="A11" s="17" t="s">
        <v>6</v>
      </c>
      <c r="B11" s="18" t="s">
        <v>39</v>
      </c>
      <c r="C11" s="3">
        <v>37080.8</v>
      </c>
      <c r="D11" s="3">
        <v>5503.2</v>
      </c>
      <c r="E11" s="3">
        <v>5503.2</v>
      </c>
      <c r="F11" s="3">
        <f>D11-E11</f>
        <v>0</v>
      </c>
      <c r="G11" s="4">
        <f>E11/D11*100</f>
        <v>100</v>
      </c>
    </row>
    <row r="12" spans="1:32" ht="22.5" customHeight="1">
      <c r="A12" s="17" t="s">
        <v>42</v>
      </c>
      <c r="B12" s="19" t="s">
        <v>43</v>
      </c>
      <c r="C12" s="23">
        <v>2576.2</v>
      </c>
      <c r="D12" s="3">
        <v>189.9</v>
      </c>
      <c r="E12" s="3">
        <f aca="true" t="shared" si="0" ref="E12:E20">D12</f>
        <v>189.9</v>
      </c>
      <c r="F12" s="3">
        <f>D12-E12</f>
        <v>0</v>
      </c>
      <c r="G12" s="4">
        <f>E12/D12*100</f>
        <v>100</v>
      </c>
      <c r="K12" s="1">
        <f>16245129.3+3000</f>
        <v>16248129.3</v>
      </c>
      <c r="L12" s="1">
        <v>10017244.4</v>
      </c>
      <c r="AD12" s="14"/>
      <c r="AE12" s="14"/>
      <c r="AF12" s="14"/>
    </row>
    <row r="13" spans="1:12" ht="57" customHeight="1">
      <c r="A13" s="17" t="s">
        <v>7</v>
      </c>
      <c r="B13" s="18" t="s">
        <v>44</v>
      </c>
      <c r="C13" s="3">
        <v>445926.9</v>
      </c>
      <c r="D13" s="3">
        <v>68521.2</v>
      </c>
      <c r="E13" s="3">
        <f t="shared" si="0"/>
        <v>68521.2</v>
      </c>
      <c r="F13" s="3">
        <f>D13-E13</f>
        <v>0</v>
      </c>
      <c r="G13" s="4">
        <f>E13/D13*100</f>
        <v>100</v>
      </c>
      <c r="K13" s="14">
        <f>C9-K12</f>
        <v>1184083</v>
      </c>
      <c r="L13" s="14">
        <f>D9-L12</f>
        <v>-7411352.300000001</v>
      </c>
    </row>
    <row r="14" spans="1:7" ht="25.5">
      <c r="A14" s="17" t="s">
        <v>8</v>
      </c>
      <c r="B14" s="18" t="s">
        <v>40</v>
      </c>
      <c r="C14" s="3">
        <v>23232.4</v>
      </c>
      <c r="D14" s="23">
        <v>8928.6</v>
      </c>
      <c r="E14" s="23">
        <f t="shared" si="0"/>
        <v>8928.6</v>
      </c>
      <c r="F14" s="3">
        <f aca="true" t="shared" si="1" ref="F14:F19">D14-E14</f>
        <v>0</v>
      </c>
      <c r="G14" s="4">
        <f aca="true" t="shared" si="2" ref="G14:G19">E14/D14*100</f>
        <v>100</v>
      </c>
    </row>
    <row r="15" spans="1:7" ht="25.5">
      <c r="A15" s="17" t="s">
        <v>9</v>
      </c>
      <c r="B15" s="18" t="s">
        <v>45</v>
      </c>
      <c r="C15" s="3">
        <v>103354.4</v>
      </c>
      <c r="D15" s="3">
        <v>17296.6</v>
      </c>
      <c r="E15" s="3">
        <f t="shared" si="0"/>
        <v>17296.6</v>
      </c>
      <c r="F15" s="3">
        <f t="shared" si="1"/>
        <v>0</v>
      </c>
      <c r="G15" s="4">
        <f t="shared" si="2"/>
        <v>100</v>
      </c>
    </row>
    <row r="16" spans="1:11" ht="45.75" customHeight="1">
      <c r="A16" s="17" t="s">
        <v>10</v>
      </c>
      <c r="B16" s="19" t="s">
        <v>46</v>
      </c>
      <c r="C16" s="3">
        <v>33402.3</v>
      </c>
      <c r="D16" s="3">
        <v>4564.8</v>
      </c>
      <c r="E16" s="3">
        <f t="shared" si="0"/>
        <v>4564.8</v>
      </c>
      <c r="F16" s="3">
        <f t="shared" si="1"/>
        <v>0</v>
      </c>
      <c r="G16" s="4">
        <f t="shared" si="2"/>
        <v>100</v>
      </c>
      <c r="K16" s="14"/>
    </row>
    <row r="17" spans="1:7" ht="27" customHeight="1">
      <c r="A17" s="17" t="s">
        <v>11</v>
      </c>
      <c r="B17" s="18" t="s">
        <v>47</v>
      </c>
      <c r="C17" s="3">
        <v>129076.1</v>
      </c>
      <c r="D17" s="3">
        <v>18829.2</v>
      </c>
      <c r="E17" s="3">
        <f t="shared" si="0"/>
        <v>18829.2</v>
      </c>
      <c r="F17" s="3">
        <f t="shared" si="1"/>
        <v>0</v>
      </c>
      <c r="G17" s="4">
        <f t="shared" si="2"/>
        <v>100</v>
      </c>
    </row>
    <row r="18" spans="1:7" ht="27.75" customHeight="1">
      <c r="A18" s="17" t="s">
        <v>12</v>
      </c>
      <c r="B18" s="18" t="s">
        <v>28</v>
      </c>
      <c r="C18" s="3">
        <v>4012705.5</v>
      </c>
      <c r="D18" s="3">
        <v>610245.8</v>
      </c>
      <c r="E18" s="3">
        <f t="shared" si="0"/>
        <v>610245.8</v>
      </c>
      <c r="F18" s="3">
        <f t="shared" si="1"/>
        <v>0</v>
      </c>
      <c r="G18" s="4">
        <f t="shared" si="2"/>
        <v>100</v>
      </c>
    </row>
    <row r="19" spans="1:7" ht="27.75" customHeight="1">
      <c r="A19" s="17" t="s">
        <v>13</v>
      </c>
      <c r="B19" s="18" t="s">
        <v>29</v>
      </c>
      <c r="C19" s="3">
        <v>11398041.4</v>
      </c>
      <c r="D19" s="3">
        <v>1707558.8</v>
      </c>
      <c r="E19" s="3">
        <f t="shared" si="0"/>
        <v>1707558.8</v>
      </c>
      <c r="F19" s="3">
        <f t="shared" si="1"/>
        <v>0</v>
      </c>
      <c r="G19" s="4">
        <f t="shared" si="2"/>
        <v>100</v>
      </c>
    </row>
    <row r="20" spans="1:11" ht="30" customHeight="1">
      <c r="A20" s="17" t="s">
        <v>14</v>
      </c>
      <c r="B20" s="18" t="s">
        <v>30</v>
      </c>
      <c r="C20" s="23">
        <v>125894</v>
      </c>
      <c r="D20" s="3">
        <v>8153.1</v>
      </c>
      <c r="E20" s="3">
        <f t="shared" si="0"/>
        <v>8153.1</v>
      </c>
      <c r="F20" s="3">
        <f>D20-E20</f>
        <v>0</v>
      </c>
      <c r="G20" s="4">
        <f>E20/D20*100</f>
        <v>100</v>
      </c>
      <c r="K20" s="14"/>
    </row>
    <row r="21" spans="1:7" ht="27.75" customHeight="1">
      <c r="A21" s="17" t="s">
        <v>15</v>
      </c>
      <c r="B21" s="18" t="s">
        <v>48</v>
      </c>
      <c r="C21" s="23">
        <v>3000</v>
      </c>
      <c r="D21" s="3"/>
      <c r="E21" s="3"/>
      <c r="F21" s="3"/>
      <c r="G21" s="4">
        <v>0</v>
      </c>
    </row>
    <row r="22" spans="1:7" ht="31.5" customHeight="1">
      <c r="A22" s="17" t="s">
        <v>16</v>
      </c>
      <c r="B22" s="18" t="s">
        <v>17</v>
      </c>
      <c r="C22" s="23">
        <v>18000</v>
      </c>
      <c r="D22" s="3"/>
      <c r="E22" s="3"/>
      <c r="F22" s="3"/>
      <c r="G22" s="4">
        <v>0</v>
      </c>
    </row>
    <row r="23" spans="1:7" ht="21.75" customHeight="1" hidden="1">
      <c r="A23" s="17">
        <v>2201210</v>
      </c>
      <c r="B23" s="18" t="s">
        <v>18</v>
      </c>
      <c r="C23" s="23">
        <v>0</v>
      </c>
      <c r="D23" s="3">
        <f>C23</f>
        <v>0</v>
      </c>
      <c r="E23" s="3">
        <f>D23</f>
        <v>0</v>
      </c>
      <c r="F23" s="3"/>
      <c r="G23" s="4">
        <v>0</v>
      </c>
    </row>
    <row r="24" spans="1:7" ht="51">
      <c r="A24" s="17" t="s">
        <v>22</v>
      </c>
      <c r="B24" s="18" t="s">
        <v>52</v>
      </c>
      <c r="C24" s="3">
        <v>14871.8</v>
      </c>
      <c r="D24" s="3">
        <v>2379.9</v>
      </c>
      <c r="E24" s="3">
        <f aca="true" t="shared" si="3" ref="E24:E31">D24</f>
        <v>2379.9</v>
      </c>
      <c r="F24" s="3">
        <f aca="true" t="shared" si="4" ref="F24:F31">D24-E24</f>
        <v>0</v>
      </c>
      <c r="G24" s="4">
        <f aca="true" t="shared" si="5" ref="G24:G33">E24/D24*100</f>
        <v>100</v>
      </c>
    </row>
    <row r="25" spans="1:7" ht="18.75" customHeight="1">
      <c r="A25" s="17" t="s">
        <v>24</v>
      </c>
      <c r="B25" s="18" t="s">
        <v>21</v>
      </c>
      <c r="C25" s="23">
        <v>610765.6</v>
      </c>
      <c r="D25" s="3">
        <v>97156.7</v>
      </c>
      <c r="E25" s="3">
        <f t="shared" si="3"/>
        <v>97156.7</v>
      </c>
      <c r="F25" s="3">
        <f t="shared" si="4"/>
        <v>0</v>
      </c>
      <c r="G25" s="4">
        <f t="shared" si="5"/>
        <v>100</v>
      </c>
    </row>
    <row r="26" spans="1:7" ht="32.25" customHeight="1">
      <c r="A26" s="17" t="s">
        <v>25</v>
      </c>
      <c r="B26" s="18" t="s">
        <v>53</v>
      </c>
      <c r="C26" s="23">
        <v>74668.1</v>
      </c>
      <c r="D26" s="3">
        <v>7096.1</v>
      </c>
      <c r="E26" s="3">
        <f t="shared" si="3"/>
        <v>7096.1</v>
      </c>
      <c r="F26" s="3">
        <f t="shared" si="4"/>
        <v>0</v>
      </c>
      <c r="G26" s="4">
        <f t="shared" si="5"/>
        <v>100</v>
      </c>
    </row>
    <row r="27" spans="1:7" ht="12.75">
      <c r="A27" s="17" t="s">
        <v>49</v>
      </c>
      <c r="B27" s="18" t="s">
        <v>41</v>
      </c>
      <c r="C27" s="23">
        <v>42935.9</v>
      </c>
      <c r="D27" s="3">
        <v>6883.6</v>
      </c>
      <c r="E27" s="3">
        <f t="shared" si="3"/>
        <v>6883.6</v>
      </c>
      <c r="F27" s="3">
        <f t="shared" si="4"/>
        <v>0</v>
      </c>
      <c r="G27" s="4">
        <f t="shared" si="5"/>
        <v>100</v>
      </c>
    </row>
    <row r="28" spans="1:7" ht="20.25" customHeight="1">
      <c r="A28" s="17" t="s">
        <v>50</v>
      </c>
      <c r="B28" s="18" t="s">
        <v>33</v>
      </c>
      <c r="C28" s="3">
        <v>13047.4</v>
      </c>
      <c r="D28" s="3">
        <v>89.6</v>
      </c>
      <c r="E28" s="3">
        <f t="shared" si="3"/>
        <v>89.6</v>
      </c>
      <c r="F28" s="3">
        <f t="shared" si="4"/>
        <v>0</v>
      </c>
      <c r="G28" s="4">
        <f t="shared" si="5"/>
        <v>100</v>
      </c>
    </row>
    <row r="29" spans="1:7" ht="15" customHeight="1">
      <c r="A29" s="17" t="s">
        <v>51</v>
      </c>
      <c r="B29" s="18" t="s">
        <v>34</v>
      </c>
      <c r="C29" s="3">
        <v>48947.5</v>
      </c>
      <c r="D29" s="3">
        <v>34432.3</v>
      </c>
      <c r="E29" s="3">
        <f t="shared" si="3"/>
        <v>34432.3</v>
      </c>
      <c r="F29" s="3">
        <f t="shared" si="4"/>
        <v>0</v>
      </c>
      <c r="G29" s="4">
        <f t="shared" si="5"/>
        <v>100</v>
      </c>
    </row>
    <row r="30" spans="1:7" ht="25.5">
      <c r="A30" s="17" t="s">
        <v>19</v>
      </c>
      <c r="B30" s="18" t="s">
        <v>20</v>
      </c>
      <c r="C30" s="23">
        <v>122264</v>
      </c>
      <c r="D30" s="3">
        <v>7474.3</v>
      </c>
      <c r="E30" s="3">
        <f t="shared" si="3"/>
        <v>7474.3</v>
      </c>
      <c r="F30" s="3">
        <f t="shared" si="4"/>
        <v>0</v>
      </c>
      <c r="G30" s="4">
        <f t="shared" si="5"/>
        <v>100</v>
      </c>
    </row>
    <row r="31" spans="1:7" ht="27.75" customHeight="1" hidden="1">
      <c r="A31" s="17" t="s">
        <v>23</v>
      </c>
      <c r="B31" s="18" t="s">
        <v>54</v>
      </c>
      <c r="C31" s="3">
        <v>0</v>
      </c>
      <c r="D31" s="3">
        <f>C31</f>
        <v>0</v>
      </c>
      <c r="E31" s="3">
        <f t="shared" si="3"/>
        <v>0</v>
      </c>
      <c r="F31" s="3">
        <f t="shared" si="4"/>
        <v>0</v>
      </c>
      <c r="G31" s="4" t="e">
        <f t="shared" si="5"/>
        <v>#DIV/0!</v>
      </c>
    </row>
    <row r="32" spans="1:7" ht="27.75" customHeight="1">
      <c r="A32" s="24">
        <v>2201570</v>
      </c>
      <c r="B32" s="25" t="s">
        <v>61</v>
      </c>
      <c r="C32" s="28">
        <v>168526.9</v>
      </c>
      <c r="D32" s="28"/>
      <c r="E32" s="28"/>
      <c r="F32" s="28"/>
      <c r="G32" s="4">
        <v>0</v>
      </c>
    </row>
    <row r="33" spans="1:7" ht="24" customHeight="1" hidden="1">
      <c r="A33" s="24">
        <v>2201800</v>
      </c>
      <c r="B33" s="25" t="s">
        <v>55</v>
      </c>
      <c r="C33" s="29"/>
      <c r="D33" s="28"/>
      <c r="E33" s="28"/>
      <c r="F33" s="28"/>
      <c r="G33" s="4" t="e">
        <f t="shared" si="5"/>
        <v>#DIV/0!</v>
      </c>
    </row>
    <row r="34" spans="1:7" s="20" customFormat="1" ht="15.75" customHeight="1">
      <c r="A34" s="15" t="s">
        <v>26</v>
      </c>
      <c r="B34" s="16" t="s">
        <v>31</v>
      </c>
      <c r="C34" s="30">
        <f>C35</f>
        <v>3895.1</v>
      </c>
      <c r="D34" s="30">
        <f>D35</f>
        <v>588.4</v>
      </c>
      <c r="E34" s="30">
        <f>E35</f>
        <v>588.4</v>
      </c>
      <c r="F34" s="30">
        <f>F35</f>
        <v>0</v>
      </c>
      <c r="G34" s="34">
        <f>G35</f>
        <v>100</v>
      </c>
    </row>
    <row r="35" spans="1:7" s="11" customFormat="1" ht="18" customHeight="1" thickBot="1">
      <c r="A35" s="21" t="s">
        <v>27</v>
      </c>
      <c r="B35" s="22" t="s">
        <v>32</v>
      </c>
      <c r="C35" s="31">
        <v>3895.1</v>
      </c>
      <c r="D35" s="32">
        <v>588.4</v>
      </c>
      <c r="E35" s="32">
        <f>D35</f>
        <v>588.4</v>
      </c>
      <c r="F35" s="33">
        <f>D35-E35</f>
        <v>0</v>
      </c>
      <c r="G35" s="27">
        <f>E35/D35*100</f>
        <v>100</v>
      </c>
    </row>
    <row r="36" ht="12.75">
      <c r="C36" s="1"/>
    </row>
    <row r="37" ht="12.75">
      <c r="C37" s="1"/>
    </row>
    <row r="38" ht="12.75">
      <c r="C38" s="1"/>
    </row>
    <row r="39" ht="12.75">
      <c r="C39" s="1"/>
    </row>
    <row r="40" ht="12.75">
      <c r="C40" s="1"/>
    </row>
    <row r="41" ht="12.75">
      <c r="C41" s="1"/>
    </row>
    <row r="42" ht="12.75">
      <c r="C42" s="1"/>
    </row>
    <row r="43" ht="12.75">
      <c r="C43" s="1"/>
    </row>
    <row r="44" ht="12.75">
      <c r="C44" s="1"/>
    </row>
    <row r="45" ht="12.75">
      <c r="C45" s="1"/>
    </row>
    <row r="46" ht="12.75">
      <c r="C46" s="1"/>
    </row>
    <row r="47" ht="12.75">
      <c r="C47" s="1"/>
    </row>
    <row r="48" ht="12.75">
      <c r="C48" s="1"/>
    </row>
    <row r="49" ht="12.75">
      <c r="C49" s="1"/>
    </row>
    <row r="50" ht="12.75">
      <c r="C50" s="1"/>
    </row>
    <row r="51" ht="12.75">
      <c r="C51" s="1"/>
    </row>
    <row r="52" ht="12.75">
      <c r="C52" s="1"/>
    </row>
    <row r="53" ht="12.75">
      <c r="C53" s="1"/>
    </row>
    <row r="54" ht="12.75">
      <c r="C54" s="1"/>
    </row>
    <row r="55" ht="12.75">
      <c r="C55" s="1"/>
    </row>
    <row r="56" ht="12.75">
      <c r="C56" s="1"/>
    </row>
    <row r="57" ht="12.75">
      <c r="C57" s="1"/>
    </row>
    <row r="58" ht="12.75">
      <c r="C58" s="1"/>
    </row>
    <row r="59" ht="12.75">
      <c r="C59" s="1"/>
    </row>
    <row r="60" ht="12.75">
      <c r="C60" s="1"/>
    </row>
    <row r="61" ht="12.75">
      <c r="C61" s="1"/>
    </row>
    <row r="62" ht="12.75">
      <c r="C62" s="1"/>
    </row>
    <row r="63" ht="12.75">
      <c r="C63" s="1"/>
    </row>
  </sheetData>
  <mergeCells count="10">
    <mergeCell ref="G6:G8"/>
    <mergeCell ref="F6:F8"/>
    <mergeCell ref="C6:C8"/>
    <mergeCell ref="A2:G2"/>
    <mergeCell ref="A4:G4"/>
    <mergeCell ref="A6:A8"/>
    <mergeCell ref="B6:B8"/>
    <mergeCell ref="D6:D8"/>
    <mergeCell ref="E6:E8"/>
    <mergeCell ref="A3:G3"/>
  </mergeCells>
  <printOptions/>
  <pageMargins left="0.41" right="0.27" top="0.47" bottom="0.33" header="0.42" footer="0.16"/>
  <pageSetup horizontalDpi="600" verticalDpi="600" orientation="landscape" paperSize="9" scale="93" r:id="rId1"/>
  <headerFooter alignWithMargins="0">
    <oddFooter>&amp;R&amp;9&amp;P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torrr</dc:creator>
  <cp:keywords/>
  <dc:description/>
  <cp:lastModifiedBy>1</cp:lastModifiedBy>
  <cp:lastPrinted>2016-02-08T06:54:42Z</cp:lastPrinted>
  <dcterms:created xsi:type="dcterms:W3CDTF">2010-05-18T08:02:28Z</dcterms:created>
  <dcterms:modified xsi:type="dcterms:W3CDTF">2016-03-02T10:22:04Z</dcterms:modified>
  <cp:category/>
  <cp:version/>
  <cp:contentType/>
  <cp:contentStatus/>
</cp:coreProperties>
</file>