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ютий" sheetId="1" r:id="rId1"/>
  </sheets>
  <definedNames>
    <definedName name="_xlnm.Print_Titles" localSheetId="0">'січень-лютий'!$6:$8</definedName>
    <definedName name="_xlnm.Print_Area" localSheetId="0">'січень-лютий'!$A$1:$G$39</definedName>
  </definedNames>
  <calcPr fullCalcOnLoad="1"/>
</workbook>
</file>

<file path=xl/sharedStrings.xml><?xml version="1.0" encoding="utf-8"?>
<sst xmlns="http://schemas.openxmlformats.org/spreadsheetml/2006/main" count="65" uniqueCount="65">
  <si>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</si>
  <si>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</si>
  <si>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</si>
  <si>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</si>
  <si>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</si>
  <si>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</si>
  <si>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</si>
  <si>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</si>
  <si>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</si>
  <si>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</si>
  <si>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</si>
  <si>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</si>
  <si>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</si>
  <si>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</si>
  <si>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</si>
  <si>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</si>
  <si>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</si>
  <si>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</si>
  <si>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</si>
  <si>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</si>
  <si>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</si>
  <si>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</si>
  <si>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</si>
  <si>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</si>
  <si>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</si>
  <si>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</si>
  <si>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</si>
  <si>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</si>
  <si>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</si>
  <si>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</si>
  <si>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</si>
  <si>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</si>
  <si>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</si>
  <si>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</si>
  <si>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</si>
  <si>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</si>
  <si>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</si>
  <si>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</si>
  <si>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</si>
  <si>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</si>
  <si>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</si>
  <si>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</si>
  <si>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</si>
  <si>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</si>
  <si>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</si>
  <si>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</si>
  <si>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</si>
  <si>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</si>
  <si>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Державна атестація наукових і науково-педагогічних кадрів вищої кваліфікації, ліцензування, атестація та акредитація навчальних закладів</t>
  </si>
  <si>
    <t>Виконання зобов'язань України у Рамковій програмі Європейського Союзу з наукових досліджень та інновацій "Горизонт 2020"</t>
  </si>
  <si>
    <t>Затверджено на 2018 рік</t>
  </si>
  <si>
    <t>% фінансування</t>
  </si>
  <si>
    <t>Підготовка кадрів у професійно-технічних навчальних закладах за професіями загальнодержавного значення</t>
  </si>
  <si>
    <t>Надання освіти у загальноосвітніх школах соціальної реабілітації,загальноосвітніх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</si>
  <si>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</si>
  <si>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Виплата академічної стипендії студентам (курсантам) вищих навчальних закладів</t>
  </si>
  <si>
    <t>Дослідження, наукові та науково-технічні розробки, проведення наукових заходів Київським національним університетом імені Тараса Шенченка, фінансова підтримка наукових об"єктів, що становлять національне надбання</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</si>
  <si>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Сікорського",фінансова підтримка наукових об"єктів, що становлять національне надбання</t>
  </si>
  <si>
    <t>Реставрація головного корпусу Львівського національного університету імені Івана Франка</t>
  </si>
  <si>
    <t>Будівництво Міжнародного центру зустрічі студентської молоді України та Республіки Польща</t>
  </si>
  <si>
    <t xml:space="preserve">Перепрофілювання незавершеного будівництва будинку культури в м.Острог під навчальний корпус Національного університету "Острозька академія" </t>
  </si>
  <si>
    <t>Затверджено на січень-серпень 2018 року</t>
  </si>
  <si>
    <t>Відкрито ДКСУ асигнувань на січень-серпень 2018 року</t>
  </si>
  <si>
    <t>Недофінансування за січень-серпень 2018 року</t>
  </si>
  <si>
    <t>за січень-серпень 2018 року</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</si>
</sst>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00"/>
    <numFmt numFmtId="183"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gray0625"/>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hair"/>
      <bottom>
        <color indexed="63"/>
      </botto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1" fillId="0" borderId="0">
      <alignment/>
      <protection/>
    </xf>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vertical="center"/>
    </xf>
    <xf numFmtId="180" fontId="10" fillId="0" borderId="10" xfId="0" applyNumberFormat="1" applyFont="1" applyBorder="1" applyAlignment="1">
      <alignment horizontal="center" vertical="center"/>
    </xf>
    <xf numFmtId="0" fontId="0" fillId="0" borderId="11" xfId="0" applyBorder="1" applyAlignment="1">
      <alignment horizontal="center" vertical="center"/>
    </xf>
    <xf numFmtId="180"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3" applyNumberFormat="1" applyFont="1" applyFill="1" applyBorder="1" applyAlignment="1" applyProtection="1">
      <alignment horizontal="center" vertical="center"/>
      <protection/>
    </xf>
    <xf numFmtId="0" fontId="7" fillId="33" borderId="11" xfId="53" applyNumberFormat="1" applyFont="1" applyFill="1" applyBorder="1" applyAlignment="1" applyProtection="1">
      <alignment horizontal="left" vertical="center" wrapText="1"/>
      <protection/>
    </xf>
    <xf numFmtId="180"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82" fontId="0" fillId="0" borderId="0" xfId="0" applyNumberFormat="1" applyAlignment="1">
      <alignment horizontal="center" vertical="center"/>
    </xf>
    <xf numFmtId="0" fontId="9" fillId="0" borderId="12" xfId="53" applyNumberFormat="1" applyFont="1" applyFill="1" applyBorder="1" applyAlignment="1" applyProtection="1">
      <alignment horizontal="center" vertical="center"/>
      <protection/>
    </xf>
    <xf numFmtId="0" fontId="9" fillId="0" borderId="11" xfId="53" applyNumberFormat="1" applyFont="1" applyFill="1" applyBorder="1" applyAlignment="1" applyProtection="1">
      <alignment wrapText="1"/>
      <protection/>
    </xf>
    <xf numFmtId="0" fontId="1" fillId="0" borderId="12" xfId="53" applyNumberFormat="1" applyFont="1" applyFill="1" applyBorder="1" applyAlignment="1" applyProtection="1">
      <alignment horizontal="center" vertical="center"/>
      <protection/>
    </xf>
    <xf numFmtId="0" fontId="1" fillId="0" borderId="11" xfId="53" applyNumberFormat="1" applyFont="1" applyFill="1" applyBorder="1" applyAlignment="1" applyProtection="1">
      <alignment vertical="center" wrapText="1"/>
      <protection/>
    </xf>
    <xf numFmtId="0" fontId="1" fillId="0" borderId="11" xfId="53"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vertical="center" wrapText="1"/>
      <protection/>
    </xf>
    <xf numFmtId="180" fontId="0" fillId="0" borderId="11" xfId="0" applyNumberFormat="1" applyBorder="1" applyAlignment="1">
      <alignment horizontal="center" vertical="center"/>
    </xf>
    <xf numFmtId="180" fontId="10" fillId="0" borderId="11" xfId="0" applyNumberFormat="1" applyFont="1" applyFill="1" applyBorder="1" applyAlignment="1">
      <alignment horizontal="center" vertical="center"/>
    </xf>
    <xf numFmtId="180" fontId="0" fillId="0" borderId="15" xfId="0" applyNumberFormat="1" applyFont="1" applyBorder="1" applyAlignment="1">
      <alignment horizontal="center" vertical="center"/>
    </xf>
    <xf numFmtId="0" fontId="0" fillId="0" borderId="16" xfId="0" applyBorder="1" applyAlignment="1">
      <alignment horizontal="center" vertical="center"/>
    </xf>
    <xf numFmtId="0" fontId="1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180" fontId="13" fillId="0" borderId="19" xfId="0" applyNumberFormat="1" applyFont="1" applyFill="1" applyBorder="1" applyAlignment="1">
      <alignment horizontal="center" vertical="center"/>
    </xf>
    <xf numFmtId="180" fontId="0" fillId="0" borderId="20" xfId="0" applyNumberFormat="1" applyBorder="1" applyAlignment="1">
      <alignment horizontal="center" vertical="center"/>
    </xf>
    <xf numFmtId="0" fontId="0" fillId="0" borderId="17" xfId="0" applyBorder="1" applyAlignment="1">
      <alignment horizontal="center" vertical="center"/>
    </xf>
    <xf numFmtId="180" fontId="0" fillId="0" borderId="17" xfId="0" applyNumberFormat="1" applyBorder="1" applyAlignment="1">
      <alignment horizontal="center" vertical="center"/>
    </xf>
    <xf numFmtId="180" fontId="0" fillId="0" borderId="19" xfId="0" applyNumberFormat="1" applyBorder="1" applyAlignment="1">
      <alignment horizontal="center" vertical="center"/>
    </xf>
    <xf numFmtId="1" fontId="10" fillId="0" borderId="11" xfId="0" applyNumberFormat="1" applyFont="1" applyFill="1" applyBorder="1" applyAlignment="1">
      <alignment horizontal="center" vertical="center"/>
    </xf>
    <xf numFmtId="180" fontId="8" fillId="33" borderId="11" xfId="0" applyNumberFormat="1" applyFont="1" applyFill="1" applyBorder="1" applyAlignment="1">
      <alignment horizontal="center" vertical="center"/>
    </xf>
    <xf numFmtId="1" fontId="8" fillId="33" borderId="11" xfId="0" applyNumberFormat="1" applyFont="1" applyFill="1" applyBorder="1" applyAlignment="1">
      <alignment horizontal="center" vertical="center"/>
    </xf>
    <xf numFmtId="180" fontId="0" fillId="0" borderId="16" xfId="0" applyNumberFormat="1" applyBorder="1" applyAlignment="1">
      <alignment horizontal="center" vertical="center"/>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3" xfId="53" applyNumberFormat="1" applyFont="1" applyFill="1" applyBorder="1" applyAlignment="1" applyProtection="1">
      <alignment horizontal="center" vertical="center" wrapText="1"/>
      <protection/>
    </xf>
    <xf numFmtId="0" fontId="6" fillId="0" borderId="12" xfId="53" applyNumberFormat="1" applyFont="1" applyFill="1" applyBorder="1" applyAlignment="1" applyProtection="1">
      <alignment horizontal="center" vertical="center" wrapText="1"/>
      <protection/>
    </xf>
    <xf numFmtId="0" fontId="7" fillId="0" borderId="22" xfId="53" applyNumberFormat="1" applyFont="1" applyFill="1" applyBorder="1" applyAlignment="1" applyProtection="1">
      <alignment horizontal="center" vertical="center" wrapText="1"/>
      <protection/>
    </xf>
    <xf numFmtId="0" fontId="7" fillId="0" borderId="11" xfId="53" applyNumberFormat="1" applyFont="1" applyFill="1" applyBorder="1" applyAlignment="1" applyProtection="1">
      <alignment horizontal="center" vertical="center" wrapText="1"/>
      <protection/>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Лист1"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7"/>
  <sheetViews>
    <sheetView tabSelected="1" zoomScalePageLayoutView="0" workbookViewId="0" topLeftCell="A1">
      <selection activeCell="M14" sqref="M14"/>
    </sheetView>
  </sheetViews>
  <sheetFormatPr defaultColWidth="9.00390625" defaultRowHeight="12.75"/>
  <cols>
    <col min="1" max="1" width="8.00390625" style="1" customWidth="1"/>
    <col min="2" max="2" width="77.00390625" style="1" customWidth="1"/>
    <col min="3" max="3" width="13.75390625" style="12"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1"/>
    </row>
    <row r="2" spans="1:7" ht="15.75" customHeight="1">
      <c r="A2" s="45" t="s">
        <v>0</v>
      </c>
      <c r="B2" s="45"/>
      <c r="C2" s="45"/>
      <c r="D2" s="45"/>
      <c r="E2" s="45"/>
      <c r="F2" s="45"/>
      <c r="G2" s="45"/>
    </row>
    <row r="3" spans="1:7" ht="15.75" customHeight="1">
      <c r="A3" s="46" t="s">
        <v>33</v>
      </c>
      <c r="B3" s="46"/>
      <c r="C3" s="46"/>
      <c r="D3" s="46"/>
      <c r="E3" s="46"/>
      <c r="F3" s="46"/>
      <c r="G3" s="46"/>
    </row>
    <row r="4" spans="1:7" ht="17.25" customHeight="1">
      <c r="A4" s="46" t="s">
        <v>64</v>
      </c>
      <c r="B4" s="46"/>
      <c r="C4" s="46"/>
      <c r="D4" s="46"/>
      <c r="E4" s="46"/>
      <c r="F4" s="46"/>
      <c r="G4" s="46"/>
    </row>
    <row r="5" ht="13.5" customHeight="1" thickBot="1">
      <c r="G5" s="1" t="s">
        <v>1</v>
      </c>
    </row>
    <row r="6" spans="1:7" ht="12.75" customHeight="1">
      <c r="A6" s="47" t="s">
        <v>2</v>
      </c>
      <c r="B6" s="49" t="s">
        <v>3</v>
      </c>
      <c r="C6" s="43" t="s">
        <v>50</v>
      </c>
      <c r="D6" s="51" t="s">
        <v>61</v>
      </c>
      <c r="E6" s="51" t="s">
        <v>62</v>
      </c>
      <c r="F6" s="41" t="s">
        <v>63</v>
      </c>
      <c r="G6" s="39" t="s">
        <v>51</v>
      </c>
    </row>
    <row r="7" spans="1:7" ht="19.5" customHeight="1">
      <c r="A7" s="48"/>
      <c r="B7" s="50"/>
      <c r="C7" s="44"/>
      <c r="D7" s="52"/>
      <c r="E7" s="52"/>
      <c r="F7" s="42"/>
      <c r="G7" s="40"/>
    </row>
    <row r="8" spans="1:7" ht="30.75" customHeight="1">
      <c r="A8" s="48"/>
      <c r="B8" s="50"/>
      <c r="C8" s="44"/>
      <c r="D8" s="52"/>
      <c r="E8" s="52"/>
      <c r="F8" s="42"/>
      <c r="G8" s="40"/>
    </row>
    <row r="9" spans="1:7" s="10" customFormat="1" ht="20.25" customHeight="1">
      <c r="A9" s="7" t="s">
        <v>4</v>
      </c>
      <c r="B9" s="8" t="s">
        <v>34</v>
      </c>
      <c r="C9" s="36">
        <f>C10+C38</f>
        <v>23365149.999999996</v>
      </c>
      <c r="D9" s="36">
        <v>16293756.06</v>
      </c>
      <c r="E9" s="36">
        <v>16293756.06</v>
      </c>
      <c r="F9" s="37">
        <v>0</v>
      </c>
      <c r="G9" s="9">
        <f>E9/D9*100</f>
        <v>100</v>
      </c>
    </row>
    <row r="10" spans="1:7" ht="16.5" customHeight="1">
      <c r="A10" s="6" t="s">
        <v>5</v>
      </c>
      <c r="B10" s="5" t="s">
        <v>35</v>
      </c>
      <c r="C10" s="23">
        <f>C11+C13+C12+C14+C15+C16+C17+C18+C19+C20+C21+C22+C23+C25+C26+C27+C28+C29+C30+C31+C32+C34+C35+C36+C37</f>
        <v>23335054.299999997</v>
      </c>
      <c r="D10" s="23">
        <v>16274430.86</v>
      </c>
      <c r="E10" s="23">
        <v>16274430.86</v>
      </c>
      <c r="F10" s="35">
        <v>0</v>
      </c>
      <c r="G10" s="2">
        <v>100</v>
      </c>
    </row>
    <row r="11" spans="1:7" ht="15.75" customHeight="1">
      <c r="A11" s="16" t="s">
        <v>6</v>
      </c>
      <c r="B11" s="17" t="s">
        <v>36</v>
      </c>
      <c r="C11" s="22">
        <v>174274.7</v>
      </c>
      <c r="D11" s="3">
        <v>115100.7</v>
      </c>
      <c r="E11" s="3">
        <v>115100.7</v>
      </c>
      <c r="F11" s="3">
        <v>0</v>
      </c>
      <c r="G11" s="4">
        <f>E11/D11*100</f>
        <v>100</v>
      </c>
    </row>
    <row r="12" spans="1:7" ht="15.75" customHeight="1">
      <c r="A12" s="16" t="s">
        <v>39</v>
      </c>
      <c r="B12" s="17" t="s">
        <v>40</v>
      </c>
      <c r="C12" s="22">
        <v>10801.7</v>
      </c>
      <c r="D12" s="22">
        <v>2455.1</v>
      </c>
      <c r="E12" s="22">
        <v>2455.1</v>
      </c>
      <c r="F12" s="3"/>
      <c r="G12" s="4">
        <f>E12/D12*100</f>
        <v>100</v>
      </c>
    </row>
    <row r="13" spans="1:32" ht="33" customHeight="1">
      <c r="A13" s="16">
        <v>2201030</v>
      </c>
      <c r="B13" s="18" t="s">
        <v>52</v>
      </c>
      <c r="C13" s="22">
        <v>119600.8</v>
      </c>
      <c r="D13" s="22">
        <v>64000</v>
      </c>
      <c r="E13" s="22">
        <v>64000</v>
      </c>
      <c r="F13" s="3">
        <f aca="true" t="shared" si="0" ref="F13:F23">D13-E13</f>
        <v>0</v>
      </c>
      <c r="G13" s="4">
        <f aca="true" t="shared" si="1" ref="G13:G22">E13/D13*100</f>
        <v>100</v>
      </c>
      <c r="K13" s="1">
        <f>16245129.3+3000</f>
        <v>16248129.3</v>
      </c>
      <c r="L13" s="1">
        <v>10017244.4</v>
      </c>
      <c r="AD13" s="13"/>
      <c r="AE13" s="13"/>
      <c r="AF13" s="13"/>
    </row>
    <row r="14" spans="1:12" ht="57" customHeight="1">
      <c r="A14" s="16" t="s">
        <v>7</v>
      </c>
      <c r="B14" s="17" t="s">
        <v>41</v>
      </c>
      <c r="C14" s="3">
        <v>698079.9</v>
      </c>
      <c r="D14" s="22">
        <v>425933</v>
      </c>
      <c r="E14" s="22">
        <v>425933</v>
      </c>
      <c r="F14" s="3">
        <v>0</v>
      </c>
      <c r="G14" s="4">
        <f t="shared" si="1"/>
        <v>100</v>
      </c>
      <c r="K14" s="13">
        <f>C9-K13</f>
        <v>7117020.6999999955</v>
      </c>
      <c r="L14" s="13">
        <f>D9-L13</f>
        <v>6276511.66</v>
      </c>
    </row>
    <row r="15" spans="1:7" ht="25.5">
      <c r="A15" s="16" t="s">
        <v>8</v>
      </c>
      <c r="B15" s="17" t="s">
        <v>37</v>
      </c>
      <c r="C15" s="22">
        <v>30807.8</v>
      </c>
      <c r="D15" s="22">
        <v>22184.3</v>
      </c>
      <c r="E15" s="22">
        <v>22184.3</v>
      </c>
      <c r="F15" s="3">
        <f t="shared" si="0"/>
        <v>0</v>
      </c>
      <c r="G15" s="4">
        <f t="shared" si="1"/>
        <v>100</v>
      </c>
    </row>
    <row r="16" spans="1:7" ht="44.25" customHeight="1">
      <c r="A16" s="16" t="s">
        <v>9</v>
      </c>
      <c r="B16" s="17" t="s">
        <v>53</v>
      </c>
      <c r="C16" s="3">
        <v>180759.9</v>
      </c>
      <c r="D16" s="3">
        <v>117976</v>
      </c>
      <c r="E16" s="3">
        <v>117976</v>
      </c>
      <c r="F16" s="3">
        <f t="shared" si="0"/>
        <v>0</v>
      </c>
      <c r="G16" s="4">
        <f t="shared" si="1"/>
        <v>100</v>
      </c>
    </row>
    <row r="17" spans="1:11" ht="45.75" customHeight="1">
      <c r="A17" s="16" t="s">
        <v>10</v>
      </c>
      <c r="B17" s="18" t="s">
        <v>42</v>
      </c>
      <c r="C17" s="3">
        <v>91517.9</v>
      </c>
      <c r="D17" s="3">
        <v>64458.5</v>
      </c>
      <c r="E17" s="3">
        <v>64458.5</v>
      </c>
      <c r="F17" s="3">
        <v>0</v>
      </c>
      <c r="G17" s="4">
        <f t="shared" si="1"/>
        <v>100</v>
      </c>
      <c r="K17" s="13"/>
    </row>
    <row r="18" spans="1:7" ht="27" customHeight="1">
      <c r="A18" s="16" t="s">
        <v>11</v>
      </c>
      <c r="B18" s="17" t="s">
        <v>54</v>
      </c>
      <c r="C18" s="3">
        <v>204883.8</v>
      </c>
      <c r="D18" s="22">
        <v>127767.4</v>
      </c>
      <c r="E18" s="22">
        <v>127767.4</v>
      </c>
      <c r="F18" s="3">
        <f t="shared" si="0"/>
        <v>0</v>
      </c>
      <c r="G18" s="4">
        <f t="shared" si="1"/>
        <v>100</v>
      </c>
    </row>
    <row r="19" spans="1:7" ht="27.75" customHeight="1">
      <c r="A19" s="16" t="s">
        <v>12</v>
      </c>
      <c r="B19" s="17" t="s">
        <v>27</v>
      </c>
      <c r="C19" s="3">
        <v>15670044.9</v>
      </c>
      <c r="D19" s="3">
        <v>10936424.9</v>
      </c>
      <c r="E19" s="3">
        <v>10936424.9</v>
      </c>
      <c r="F19" s="3">
        <v>0</v>
      </c>
      <c r="G19" s="4">
        <f t="shared" si="1"/>
        <v>100</v>
      </c>
    </row>
    <row r="20" spans="1:11" ht="30" customHeight="1">
      <c r="A20" s="16" t="s">
        <v>13</v>
      </c>
      <c r="B20" s="17" t="s">
        <v>28</v>
      </c>
      <c r="C20" s="22">
        <v>1085735.8</v>
      </c>
      <c r="D20" s="3">
        <v>903978.9</v>
      </c>
      <c r="E20" s="3">
        <v>903978.9</v>
      </c>
      <c r="F20" s="3">
        <v>0</v>
      </c>
      <c r="G20" s="4">
        <f t="shared" si="1"/>
        <v>100</v>
      </c>
      <c r="K20" s="13"/>
    </row>
    <row r="21" spans="1:7" ht="27.75" customHeight="1">
      <c r="A21" s="16" t="s">
        <v>14</v>
      </c>
      <c r="B21" s="17" t="s">
        <v>43</v>
      </c>
      <c r="C21" s="22">
        <v>4000</v>
      </c>
      <c r="D21" s="22">
        <v>4000</v>
      </c>
      <c r="E21" s="22">
        <v>4000</v>
      </c>
      <c r="F21" s="3">
        <f t="shared" si="0"/>
        <v>0</v>
      </c>
      <c r="G21" s="4">
        <f t="shared" si="1"/>
        <v>100</v>
      </c>
    </row>
    <row r="22" spans="1:7" ht="27.75" customHeight="1">
      <c r="A22" s="16">
        <v>2201190</v>
      </c>
      <c r="B22" s="17" t="s">
        <v>55</v>
      </c>
      <c r="C22" s="22">
        <v>3164705.6</v>
      </c>
      <c r="D22" s="22">
        <v>2037978.06</v>
      </c>
      <c r="E22" s="22">
        <v>2037978.06</v>
      </c>
      <c r="F22" s="3">
        <v>0</v>
      </c>
      <c r="G22" s="4">
        <f t="shared" si="1"/>
        <v>100</v>
      </c>
    </row>
    <row r="23" spans="1:7" ht="31.5" customHeight="1">
      <c r="A23" s="16" t="s">
        <v>15</v>
      </c>
      <c r="B23" s="17" t="s">
        <v>16</v>
      </c>
      <c r="C23" s="22">
        <v>18000</v>
      </c>
      <c r="D23" s="22">
        <v>12000</v>
      </c>
      <c r="E23" s="22">
        <v>12000</v>
      </c>
      <c r="F23" s="3">
        <f t="shared" si="0"/>
        <v>0</v>
      </c>
      <c r="G23" s="4">
        <v>100</v>
      </c>
    </row>
    <row r="24" spans="1:7" ht="21.75" customHeight="1" hidden="1">
      <c r="A24" s="16">
        <v>2201210</v>
      </c>
      <c r="B24" s="17" t="s">
        <v>17</v>
      </c>
      <c r="C24" s="22"/>
      <c r="D24" s="3"/>
      <c r="E24" s="3"/>
      <c r="F24" s="3"/>
      <c r="G24" s="4">
        <v>0</v>
      </c>
    </row>
    <row r="25" spans="1:7" ht="51">
      <c r="A25" s="16" t="s">
        <v>21</v>
      </c>
      <c r="B25" s="17" t="s">
        <v>47</v>
      </c>
      <c r="C25" s="3">
        <v>28820.9</v>
      </c>
      <c r="D25" s="3">
        <v>20848</v>
      </c>
      <c r="E25" s="3">
        <v>20848</v>
      </c>
      <c r="F25" s="3">
        <v>0</v>
      </c>
      <c r="G25" s="4">
        <f aca="true" t="shared" si="2" ref="G25:G36">E25/D25*100</f>
        <v>100</v>
      </c>
    </row>
    <row r="26" spans="1:7" ht="24.75" customHeight="1">
      <c r="A26" s="16" t="s">
        <v>23</v>
      </c>
      <c r="B26" s="17" t="s">
        <v>20</v>
      </c>
      <c r="C26" s="22">
        <v>929457.5</v>
      </c>
      <c r="D26" s="3">
        <v>626320.5</v>
      </c>
      <c r="E26" s="3">
        <v>626320.5</v>
      </c>
      <c r="F26" s="3">
        <f aca="true" t="shared" si="3" ref="F26:F35">D26-E26</f>
        <v>0</v>
      </c>
      <c r="G26" s="4">
        <f t="shared" si="2"/>
        <v>100</v>
      </c>
    </row>
    <row r="27" spans="1:7" ht="43.5" customHeight="1">
      <c r="A27" s="16" t="s">
        <v>24</v>
      </c>
      <c r="B27" s="17" t="s">
        <v>56</v>
      </c>
      <c r="C27" s="22">
        <v>108426.4</v>
      </c>
      <c r="D27" s="22">
        <v>76870</v>
      </c>
      <c r="E27" s="22">
        <v>76870</v>
      </c>
      <c r="F27" s="3">
        <f t="shared" si="3"/>
        <v>0</v>
      </c>
      <c r="G27" s="4">
        <f t="shared" si="2"/>
        <v>100</v>
      </c>
    </row>
    <row r="28" spans="1:7" ht="21.75" customHeight="1">
      <c r="A28" s="16" t="s">
        <v>44</v>
      </c>
      <c r="B28" s="17" t="s">
        <v>38</v>
      </c>
      <c r="C28" s="22">
        <v>124286</v>
      </c>
      <c r="D28" s="3">
        <v>93395.9</v>
      </c>
      <c r="E28" s="3">
        <v>93395.9</v>
      </c>
      <c r="F28" s="3">
        <v>0</v>
      </c>
      <c r="G28" s="4">
        <f t="shared" si="2"/>
        <v>100</v>
      </c>
    </row>
    <row r="29" spans="1:7" ht="51" customHeight="1">
      <c r="A29" s="16">
        <v>2201330</v>
      </c>
      <c r="B29" s="17" t="s">
        <v>57</v>
      </c>
      <c r="C29" s="22">
        <v>30000</v>
      </c>
      <c r="D29" s="3">
        <v>20200</v>
      </c>
      <c r="E29" s="3">
        <v>20200</v>
      </c>
      <c r="F29" s="3">
        <f t="shared" si="3"/>
        <v>0</v>
      </c>
      <c r="G29" s="4">
        <f t="shared" si="2"/>
        <v>100</v>
      </c>
    </row>
    <row r="30" spans="1:7" ht="20.25" customHeight="1">
      <c r="A30" s="16" t="s">
        <v>45</v>
      </c>
      <c r="B30" s="17" t="s">
        <v>31</v>
      </c>
      <c r="C30" s="3">
        <v>64788.4</v>
      </c>
      <c r="D30" s="3">
        <v>46536.8</v>
      </c>
      <c r="E30" s="3">
        <v>46536.8</v>
      </c>
      <c r="F30" s="3">
        <v>0</v>
      </c>
      <c r="G30" s="4">
        <f t="shared" si="2"/>
        <v>100</v>
      </c>
    </row>
    <row r="31" spans="1:7" ht="22.5" customHeight="1">
      <c r="A31" s="16" t="s">
        <v>46</v>
      </c>
      <c r="B31" s="17" t="s">
        <v>32</v>
      </c>
      <c r="C31" s="3">
        <v>72420.7</v>
      </c>
      <c r="D31" s="3">
        <v>66222.9</v>
      </c>
      <c r="E31" s="3">
        <v>66222.9</v>
      </c>
      <c r="F31" s="3">
        <v>0</v>
      </c>
      <c r="G31" s="4">
        <f t="shared" si="2"/>
        <v>100</v>
      </c>
    </row>
    <row r="32" spans="1:7" ht="25.5">
      <c r="A32" s="16" t="s">
        <v>18</v>
      </c>
      <c r="B32" s="17" t="s">
        <v>19</v>
      </c>
      <c r="C32" s="22">
        <v>208200.8</v>
      </c>
      <c r="D32" s="22">
        <v>180011.1</v>
      </c>
      <c r="E32" s="22">
        <v>180011.1</v>
      </c>
      <c r="F32" s="3">
        <v>0</v>
      </c>
      <c r="G32" s="4">
        <f t="shared" si="2"/>
        <v>100</v>
      </c>
    </row>
    <row r="33" spans="1:7" ht="27.75" customHeight="1" hidden="1">
      <c r="A33" s="16" t="s">
        <v>22</v>
      </c>
      <c r="B33" s="17" t="s">
        <v>48</v>
      </c>
      <c r="C33" s="3"/>
      <c r="D33" s="3"/>
      <c r="E33" s="3"/>
      <c r="F33" s="3">
        <f t="shared" si="3"/>
        <v>0</v>
      </c>
      <c r="G33" s="4" t="e">
        <f t="shared" si="2"/>
        <v>#DIV/0!</v>
      </c>
    </row>
    <row r="34" spans="1:7" ht="27.75" customHeight="1">
      <c r="A34" s="16">
        <v>2201570</v>
      </c>
      <c r="B34" s="17" t="s">
        <v>49</v>
      </c>
      <c r="C34" s="25">
        <v>232440.8</v>
      </c>
      <c r="D34" s="38">
        <v>231768.8</v>
      </c>
      <c r="E34" s="38">
        <v>231768.8</v>
      </c>
      <c r="F34" s="25">
        <f t="shared" si="3"/>
        <v>0</v>
      </c>
      <c r="G34" s="31">
        <f t="shared" si="2"/>
        <v>100</v>
      </c>
    </row>
    <row r="35" spans="1:7" ht="27.75" customHeight="1">
      <c r="A35" s="16">
        <v>2201840</v>
      </c>
      <c r="B35" s="17" t="s">
        <v>58</v>
      </c>
      <c r="C35" s="33">
        <v>3000</v>
      </c>
      <c r="D35" s="33">
        <v>3000</v>
      </c>
      <c r="E35" s="33">
        <v>3000</v>
      </c>
      <c r="F35" s="32">
        <f t="shared" si="3"/>
        <v>0</v>
      </c>
      <c r="G35" s="34">
        <f t="shared" si="2"/>
        <v>100</v>
      </c>
    </row>
    <row r="36" spans="1:7" ht="27.75" customHeight="1">
      <c r="A36" s="16">
        <v>2201850</v>
      </c>
      <c r="B36" s="17" t="s">
        <v>59</v>
      </c>
      <c r="C36" s="33">
        <v>20000</v>
      </c>
      <c r="D36" s="33">
        <v>15000</v>
      </c>
      <c r="E36" s="33">
        <v>1500</v>
      </c>
      <c r="F36" s="32">
        <v>0</v>
      </c>
      <c r="G36" s="34">
        <f t="shared" si="2"/>
        <v>10</v>
      </c>
    </row>
    <row r="37" spans="1:7" ht="27.75" customHeight="1">
      <c r="A37" s="16">
        <v>2201870</v>
      </c>
      <c r="B37" s="17" t="s">
        <v>60</v>
      </c>
      <c r="C37" s="33">
        <v>60000</v>
      </c>
      <c r="D37" s="33">
        <v>60000</v>
      </c>
      <c r="E37" s="33">
        <v>60000</v>
      </c>
      <c r="F37" s="32">
        <v>0</v>
      </c>
      <c r="G37" s="34">
        <v>100</v>
      </c>
    </row>
    <row r="38" spans="1:7" s="19" customFormat="1" ht="15.75" customHeight="1">
      <c r="A38" s="14" t="s">
        <v>25</v>
      </c>
      <c r="B38" s="15" t="s">
        <v>29</v>
      </c>
      <c r="C38" s="26">
        <f>C39</f>
        <v>30095.7</v>
      </c>
      <c r="D38" s="26">
        <v>19325.2</v>
      </c>
      <c r="E38" s="26">
        <v>19325.2</v>
      </c>
      <c r="F38" s="26">
        <f>F39</f>
        <v>0</v>
      </c>
      <c r="G38" s="30">
        <v>100</v>
      </c>
    </row>
    <row r="39" spans="1:7" s="10" customFormat="1" ht="18" customHeight="1" thickBot="1">
      <c r="A39" s="20" t="s">
        <v>26</v>
      </c>
      <c r="B39" s="21" t="s">
        <v>30</v>
      </c>
      <c r="C39" s="27">
        <v>30095.7</v>
      </c>
      <c r="D39" s="28">
        <v>19325.2</v>
      </c>
      <c r="E39" s="28">
        <v>19325.2</v>
      </c>
      <c r="F39" s="29">
        <f>D39-E39</f>
        <v>0</v>
      </c>
      <c r="G39" s="24">
        <f>E39/D39*100</f>
        <v>100</v>
      </c>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row r="65" ht="12.75">
      <c r="C65" s="1"/>
    </row>
    <row r="66" ht="12.75">
      <c r="C66" s="1"/>
    </row>
    <row r="67" ht="12.75">
      <c r="C67" s="1"/>
    </row>
  </sheetData>
  <sheetProtection/>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Sokolenko S.V.</cp:lastModifiedBy>
  <cp:lastPrinted>2018-08-03T07:53:12Z</cp:lastPrinted>
  <dcterms:created xsi:type="dcterms:W3CDTF">2010-05-18T08:02:28Z</dcterms:created>
  <dcterms:modified xsi:type="dcterms:W3CDTF">2018-09-25T11:30:25Z</dcterms:modified>
  <cp:category/>
  <cp:version/>
  <cp:contentType/>
  <cp:contentStatus/>
</cp:coreProperties>
</file>