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ivan.volyk\Desktop\На сайт\"/>
    </mc:Choice>
  </mc:AlternateContent>
  <bookViews>
    <workbookView xWindow="0" yWindow="0" windowWidth="16455" windowHeight="6795"/>
  </bookViews>
  <sheets>
    <sheet name="Dashboard_21_01_23" sheetId="1" r:id="rId1"/>
    <sheet name="перевірка" sheetId="14" state="hidden" r:id="rId2"/>
    <sheet name="Лист5" sheetId="5" state="hidden" r:id="rId3"/>
    <sheet name="Лист6" sheetId="6"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1" i="6" l="1"/>
  <c r="AB31" i="6"/>
  <c r="AJ31" i="6"/>
  <c r="B7" i="14"/>
  <c r="C7" i="14"/>
  <c r="D7" i="14"/>
  <c r="B8" i="14"/>
  <c r="C8" i="14"/>
  <c r="D8"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19" i="14"/>
  <c r="C19" i="14"/>
  <c r="D19" i="14"/>
  <c r="B20" i="14"/>
  <c r="C20" i="14"/>
  <c r="D20" i="14"/>
  <c r="C21" i="14"/>
  <c r="D21" i="14"/>
  <c r="B22" i="14"/>
  <c r="C22" i="14"/>
  <c r="D22" i="14"/>
  <c r="B23" i="14"/>
  <c r="C23" i="14"/>
  <c r="D23" i="14"/>
  <c r="B24" i="14"/>
  <c r="C24" i="14"/>
  <c r="D24" i="14"/>
  <c r="B25" i="14"/>
  <c r="C25" i="14"/>
  <c r="D25" i="14"/>
  <c r="B26" i="14"/>
  <c r="C26" i="14"/>
  <c r="D26" i="14"/>
  <c r="B27" i="14"/>
  <c r="C27" i="14"/>
  <c r="D27" i="14"/>
  <c r="B28" i="14"/>
  <c r="C28" i="14"/>
  <c r="D28" i="14"/>
  <c r="B29" i="14"/>
  <c r="C29" i="14"/>
  <c r="D29" i="14"/>
  <c r="B30" i="14"/>
  <c r="C30" i="14"/>
  <c r="D30" i="14"/>
  <c r="D6" i="14"/>
  <c r="C6" i="14"/>
  <c r="B6" i="14"/>
  <c r="Y7" i="6"/>
  <c r="Y8" i="6"/>
  <c r="Y9" i="6"/>
  <c r="Y10" i="6"/>
  <c r="Y11" i="6"/>
  <c r="Y12" i="6"/>
  <c r="Y13" i="6"/>
  <c r="Y14" i="6"/>
  <c r="Y15" i="6"/>
  <c r="Y16" i="6"/>
  <c r="Y17" i="6"/>
  <c r="Y18" i="6"/>
  <c r="Y19" i="6"/>
  <c r="Y20" i="6"/>
  <c r="Y21" i="6"/>
  <c r="Y22" i="6"/>
  <c r="Y23" i="6"/>
  <c r="Y24" i="6"/>
  <c r="Y25" i="6"/>
  <c r="Y26" i="6"/>
  <c r="Y27" i="6"/>
  <c r="Y28" i="6"/>
  <c r="Y29" i="6"/>
  <c r="Y30" i="6"/>
  <c r="Y6" i="6"/>
  <c r="AK31" i="6"/>
  <c r="AH7" i="6"/>
  <c r="AI7" i="6"/>
  <c r="AJ7" i="6"/>
  <c r="AH8" i="6"/>
  <c r="AI8" i="6"/>
  <c r="AJ8" i="6"/>
  <c r="AH9" i="6"/>
  <c r="AI9" i="6"/>
  <c r="AJ9" i="6"/>
  <c r="AH10" i="6"/>
  <c r="AI10" i="6"/>
  <c r="AJ10" i="6"/>
  <c r="AH11" i="6"/>
  <c r="AI11" i="6"/>
  <c r="AJ11" i="6"/>
  <c r="AH12" i="6"/>
  <c r="AI12" i="6"/>
  <c r="AJ12" i="6"/>
  <c r="AH13" i="6"/>
  <c r="AI13" i="6"/>
  <c r="AJ13" i="6"/>
  <c r="AH14" i="6"/>
  <c r="AI14" i="6"/>
  <c r="AJ14" i="6"/>
  <c r="AH15" i="6"/>
  <c r="AI15" i="6"/>
  <c r="AJ15" i="6"/>
  <c r="AH17" i="6"/>
  <c r="AI17" i="6"/>
  <c r="AJ17" i="6"/>
  <c r="AH18" i="6"/>
  <c r="AI18" i="6"/>
  <c r="AJ18" i="6"/>
  <c r="AH19" i="6"/>
  <c r="AI19" i="6"/>
  <c r="AJ19" i="6"/>
  <c r="AH20" i="6"/>
  <c r="AI20" i="6"/>
  <c r="AJ20" i="6"/>
  <c r="AH21" i="6"/>
  <c r="AI21" i="6"/>
  <c r="AJ21" i="6"/>
  <c r="AH22" i="6"/>
  <c r="AI22" i="6"/>
  <c r="AJ22" i="6"/>
  <c r="AH23" i="6"/>
  <c r="AI23" i="6"/>
  <c r="AJ23" i="6"/>
  <c r="AH24" i="6"/>
  <c r="AI24" i="6"/>
  <c r="AJ24" i="6"/>
  <c r="AH25" i="6"/>
  <c r="AI25" i="6"/>
  <c r="AJ25" i="6"/>
  <c r="AH26" i="6"/>
  <c r="AI26" i="6"/>
  <c r="AJ26" i="6"/>
  <c r="AH27" i="6"/>
  <c r="AI27" i="6"/>
  <c r="AJ27" i="6"/>
  <c r="AH28" i="6"/>
  <c r="AI28" i="6"/>
  <c r="AJ28" i="6"/>
  <c r="AH29" i="6"/>
  <c r="AI29" i="6"/>
  <c r="AJ29" i="6"/>
  <c r="AH30" i="6"/>
  <c r="AI30" i="6"/>
  <c r="AJ30" i="6"/>
  <c r="AJ6" i="6"/>
  <c r="AI6" i="6"/>
  <c r="AH6" i="6"/>
  <c r="AG7" i="6"/>
  <c r="AG8" i="6"/>
  <c r="AG10" i="6"/>
  <c r="AG11" i="6"/>
  <c r="AG13" i="6"/>
  <c r="AG14" i="6"/>
  <c r="AG15" i="6"/>
  <c r="AG17" i="6"/>
  <c r="AG18" i="6"/>
  <c r="AG19" i="6"/>
  <c r="AG20" i="6"/>
  <c r="AG21" i="6"/>
  <c r="AG22" i="6"/>
  <c r="AG23" i="6"/>
  <c r="AG24" i="6"/>
  <c r="AG26" i="6"/>
  <c r="AG27" i="6"/>
  <c r="AG28" i="6"/>
  <c r="AG29" i="6"/>
  <c r="AG30" i="6"/>
  <c r="AG6" i="6"/>
  <c r="AC7" i="6"/>
  <c r="AD7" i="6"/>
  <c r="AE7" i="6"/>
  <c r="AF7" i="6"/>
  <c r="AC8" i="6"/>
  <c r="AD8" i="6"/>
  <c r="AE8" i="6"/>
  <c r="AF8" i="6"/>
  <c r="AC9" i="6"/>
  <c r="AD9" i="6"/>
  <c r="AE9" i="6"/>
  <c r="AF9" i="6"/>
  <c r="AC10" i="6"/>
  <c r="AD10" i="6"/>
  <c r="AE10" i="6"/>
  <c r="AF10" i="6"/>
  <c r="AC11" i="6"/>
  <c r="AD11" i="6"/>
  <c r="AE11" i="6"/>
  <c r="AF11" i="6"/>
  <c r="AC12" i="6"/>
  <c r="AD12" i="6"/>
  <c r="AE12" i="6"/>
  <c r="AF12" i="6"/>
  <c r="AC13" i="6"/>
  <c r="AD13" i="6"/>
  <c r="AE13" i="6"/>
  <c r="AF13" i="6"/>
  <c r="AC14" i="6"/>
  <c r="AD14" i="6"/>
  <c r="AE14" i="6"/>
  <c r="AF14" i="6"/>
  <c r="AC15" i="6"/>
  <c r="AD15" i="6"/>
  <c r="AE15" i="6"/>
  <c r="AF15" i="6"/>
  <c r="AC16" i="6"/>
  <c r="AE16" i="6"/>
  <c r="AC17" i="6"/>
  <c r="AD17" i="6"/>
  <c r="AE17" i="6"/>
  <c r="AF17" i="6"/>
  <c r="AC18" i="6"/>
  <c r="AD18" i="6"/>
  <c r="AE18" i="6"/>
  <c r="AF18" i="6"/>
  <c r="AC19" i="6"/>
  <c r="AD19" i="6"/>
  <c r="AE19" i="6"/>
  <c r="AF19" i="6"/>
  <c r="AC20" i="6"/>
  <c r="AD20" i="6"/>
  <c r="AE20" i="6"/>
  <c r="AF20" i="6"/>
  <c r="AC21" i="6"/>
  <c r="AD21" i="6"/>
  <c r="AE21" i="6"/>
  <c r="AF21" i="6"/>
  <c r="AC22" i="6"/>
  <c r="AD22" i="6"/>
  <c r="AE22" i="6"/>
  <c r="AF22" i="6"/>
  <c r="AC23" i="6"/>
  <c r="AD23" i="6"/>
  <c r="AE23" i="6"/>
  <c r="AF23" i="6"/>
  <c r="AC24" i="6"/>
  <c r="AD24" i="6"/>
  <c r="AE24" i="6"/>
  <c r="AF24" i="6"/>
  <c r="AC25" i="6"/>
  <c r="AD25" i="6"/>
  <c r="AE25" i="6"/>
  <c r="AF25" i="6"/>
  <c r="AC26" i="6"/>
  <c r="AD26" i="6"/>
  <c r="AE26" i="6"/>
  <c r="AF26" i="6"/>
  <c r="AC27" i="6"/>
  <c r="AD27" i="6"/>
  <c r="AE27" i="6"/>
  <c r="AF27" i="6"/>
  <c r="AC28" i="6"/>
  <c r="AD28" i="6"/>
  <c r="AE28" i="6"/>
  <c r="AF28" i="6"/>
  <c r="AC29" i="6"/>
  <c r="AD29" i="6"/>
  <c r="AE29" i="6"/>
  <c r="AF29" i="6"/>
  <c r="AC30" i="6"/>
  <c r="AD30" i="6"/>
  <c r="AE30" i="6"/>
  <c r="AF30" i="6"/>
  <c r="AF6" i="6"/>
  <c r="AE6" i="6"/>
  <c r="AD6" i="6"/>
  <c r="AC6" i="6"/>
  <c r="AB7" i="6"/>
  <c r="AB8" i="6"/>
  <c r="AB9" i="6"/>
  <c r="AB10" i="6"/>
  <c r="AB11" i="6"/>
  <c r="AB12" i="6"/>
  <c r="AB13" i="6"/>
  <c r="AB14" i="6"/>
  <c r="AB15" i="6"/>
  <c r="AB16" i="6"/>
  <c r="AB17" i="6"/>
  <c r="AB18" i="6"/>
  <c r="AB19" i="6"/>
  <c r="AB20" i="6"/>
  <c r="AB21" i="6"/>
  <c r="AB22" i="6"/>
  <c r="AB23" i="6"/>
  <c r="AB24" i="6"/>
  <c r="AB25" i="6"/>
  <c r="AB26" i="6"/>
  <c r="AB27" i="6"/>
  <c r="AB28" i="6"/>
  <c r="AB29" i="6"/>
  <c r="AB30" i="6"/>
  <c r="AB6" i="6"/>
  <c r="AA25" i="6"/>
  <c r="AA7" i="6"/>
  <c r="AA8" i="6"/>
  <c r="AA9" i="6"/>
  <c r="AA10" i="6"/>
  <c r="AA11" i="6"/>
  <c r="AA12" i="6"/>
  <c r="AA13" i="6"/>
  <c r="AA14" i="6"/>
  <c r="AA15" i="6"/>
  <c r="AA16" i="6"/>
  <c r="AA17" i="6"/>
  <c r="AA18" i="6"/>
  <c r="AA19" i="6"/>
  <c r="AA20" i="6"/>
  <c r="AA21" i="6"/>
  <c r="AA22" i="6"/>
  <c r="AA23" i="6"/>
  <c r="AA24" i="6"/>
  <c r="AA26" i="6"/>
  <c r="AA27" i="6"/>
  <c r="AA28" i="6"/>
  <c r="AA29" i="6"/>
  <c r="AA30" i="6"/>
  <c r="AA6" i="6"/>
  <c r="V7" i="6"/>
  <c r="W7" i="6"/>
  <c r="X7" i="6"/>
  <c r="V8" i="6"/>
  <c r="W8" i="6"/>
  <c r="X8" i="6"/>
  <c r="V9" i="6"/>
  <c r="W9" i="6"/>
  <c r="X9" i="6"/>
  <c r="V10" i="6"/>
  <c r="W10" i="6"/>
  <c r="X10" i="6"/>
  <c r="V11" i="6"/>
  <c r="W11" i="6"/>
  <c r="X11" i="6"/>
  <c r="V12" i="6"/>
  <c r="W12" i="6"/>
  <c r="X12" i="6"/>
  <c r="V13" i="6"/>
  <c r="W13" i="6"/>
  <c r="X13" i="6"/>
  <c r="V14" i="6"/>
  <c r="W14" i="6"/>
  <c r="X14" i="6"/>
  <c r="V15" i="6"/>
  <c r="W15" i="6"/>
  <c r="X15" i="6"/>
  <c r="V16" i="6"/>
  <c r="W16" i="6"/>
  <c r="X16" i="6"/>
  <c r="V17" i="6"/>
  <c r="W17" i="6"/>
  <c r="X17" i="6"/>
  <c r="V18" i="6"/>
  <c r="W18" i="6"/>
  <c r="X18" i="6"/>
  <c r="V19" i="6"/>
  <c r="W19" i="6"/>
  <c r="X19" i="6"/>
  <c r="V20" i="6"/>
  <c r="W20" i="6"/>
  <c r="X20" i="6"/>
  <c r="W21" i="6"/>
  <c r="V22" i="6"/>
  <c r="W22" i="6"/>
  <c r="X22" i="6"/>
  <c r="V23" i="6"/>
  <c r="W23" i="6"/>
  <c r="X23" i="6"/>
  <c r="V24" i="6"/>
  <c r="W24" i="6"/>
  <c r="X24" i="6"/>
  <c r="V25" i="6"/>
  <c r="W25" i="6"/>
  <c r="X25" i="6"/>
  <c r="V26" i="6"/>
  <c r="W26" i="6"/>
  <c r="X26" i="6"/>
  <c r="V27" i="6"/>
  <c r="W27" i="6"/>
  <c r="X27" i="6"/>
  <c r="V28" i="6"/>
  <c r="W28" i="6"/>
  <c r="X28" i="6"/>
  <c r="V29" i="6"/>
  <c r="W29" i="6"/>
  <c r="X29" i="6"/>
  <c r="V30" i="6"/>
  <c r="W30" i="6"/>
  <c r="X30" i="6"/>
  <c r="X6" i="6"/>
  <c r="W6" i="6"/>
  <c r="V6" i="6"/>
  <c r="N7" i="6"/>
  <c r="O7" i="6"/>
  <c r="P7" i="6"/>
  <c r="Q7" i="6"/>
  <c r="R7" i="6"/>
  <c r="S7" i="6"/>
  <c r="N8" i="6"/>
  <c r="O8" i="6"/>
  <c r="P8" i="6"/>
  <c r="Q8" i="6"/>
  <c r="R8" i="6"/>
  <c r="S8" i="6"/>
  <c r="N10" i="6"/>
  <c r="O10" i="6"/>
  <c r="P10" i="6"/>
  <c r="Q10" i="6"/>
  <c r="R10" i="6"/>
  <c r="S10" i="6"/>
  <c r="N11" i="6"/>
  <c r="O11" i="6"/>
  <c r="P11" i="6"/>
  <c r="Q11" i="6"/>
  <c r="R11" i="6"/>
  <c r="S11" i="6"/>
  <c r="N12" i="6"/>
  <c r="O12" i="6"/>
  <c r="P12" i="6"/>
  <c r="Q12" i="6"/>
  <c r="R12" i="6"/>
  <c r="S12" i="6"/>
  <c r="N13" i="6"/>
  <c r="O13" i="6"/>
  <c r="P13" i="6"/>
  <c r="Q13" i="6"/>
  <c r="R13" i="6"/>
  <c r="S13" i="6"/>
  <c r="N14" i="6"/>
  <c r="O14" i="6"/>
  <c r="P14" i="6"/>
  <c r="Q14" i="6"/>
  <c r="R14" i="6"/>
  <c r="S14" i="6"/>
  <c r="N15" i="6"/>
  <c r="O15" i="6"/>
  <c r="P15" i="6"/>
  <c r="Q15" i="6"/>
  <c r="R15" i="6"/>
  <c r="S15" i="6"/>
  <c r="N17" i="6"/>
  <c r="O17" i="6"/>
  <c r="P17" i="6"/>
  <c r="Q17" i="6"/>
  <c r="R17" i="6"/>
  <c r="S17" i="6"/>
  <c r="N18" i="6"/>
  <c r="O18" i="6"/>
  <c r="P18" i="6"/>
  <c r="Q18" i="6"/>
  <c r="R18" i="6"/>
  <c r="S18" i="6"/>
  <c r="N19" i="6"/>
  <c r="O19" i="6"/>
  <c r="P19" i="6"/>
  <c r="Q19" i="6"/>
  <c r="R19" i="6"/>
  <c r="S19" i="6"/>
  <c r="N20" i="6"/>
  <c r="O20" i="6"/>
  <c r="P20" i="6"/>
  <c r="Q20" i="6"/>
  <c r="R20" i="6"/>
  <c r="S20" i="6"/>
  <c r="N21" i="6"/>
  <c r="O21" i="6"/>
  <c r="P21" i="6"/>
  <c r="Q21" i="6"/>
  <c r="R21" i="6"/>
  <c r="S21" i="6"/>
  <c r="N22" i="6"/>
  <c r="O22" i="6"/>
  <c r="P22" i="6"/>
  <c r="Q22" i="6"/>
  <c r="R22" i="6"/>
  <c r="S22" i="6"/>
  <c r="N23" i="6"/>
  <c r="O23" i="6"/>
  <c r="P23" i="6"/>
  <c r="Q23" i="6"/>
  <c r="R23" i="6"/>
  <c r="S23" i="6"/>
  <c r="N24" i="6"/>
  <c r="O24" i="6"/>
  <c r="P24" i="6"/>
  <c r="Q24" i="6"/>
  <c r="R24" i="6"/>
  <c r="S24" i="6"/>
  <c r="N26" i="6"/>
  <c r="O26" i="6"/>
  <c r="P26" i="6"/>
  <c r="Q26" i="6"/>
  <c r="R26" i="6"/>
  <c r="S26" i="6"/>
  <c r="N27" i="6"/>
  <c r="O27" i="6"/>
  <c r="P27" i="6"/>
  <c r="Q27" i="6"/>
  <c r="R27" i="6"/>
  <c r="S27" i="6"/>
  <c r="N28" i="6"/>
  <c r="O28" i="6"/>
  <c r="P28" i="6"/>
  <c r="Q28" i="6"/>
  <c r="R28" i="6"/>
  <c r="S28" i="6"/>
  <c r="N29" i="6"/>
  <c r="O29" i="6"/>
  <c r="P29" i="6"/>
  <c r="Q29" i="6"/>
  <c r="R29" i="6"/>
  <c r="S29" i="6"/>
  <c r="N30" i="6"/>
  <c r="O30" i="6"/>
  <c r="P30" i="6"/>
  <c r="Q30" i="6"/>
  <c r="R30" i="6"/>
  <c r="S30" i="6"/>
  <c r="N31" i="6"/>
  <c r="O31" i="6"/>
  <c r="P31" i="6"/>
  <c r="Q31" i="6"/>
  <c r="R31" i="6"/>
  <c r="S31" i="6"/>
  <c r="S6" i="6"/>
  <c r="Q6" i="6"/>
  <c r="O6" i="6"/>
  <c r="R6" i="6"/>
  <c r="P6" i="6"/>
  <c r="N6" i="6"/>
  <c r="L7" i="6"/>
  <c r="M7" i="6"/>
  <c r="L8" i="6"/>
  <c r="M8" i="6"/>
  <c r="L10" i="6"/>
  <c r="M10" i="6"/>
  <c r="L11" i="6"/>
  <c r="M11" i="6"/>
  <c r="L12" i="6"/>
  <c r="M12" i="6"/>
  <c r="L13" i="6"/>
  <c r="M13" i="6"/>
  <c r="L14" i="6"/>
  <c r="M14" i="6"/>
  <c r="L15" i="6"/>
  <c r="M15" i="6"/>
  <c r="L17" i="6"/>
  <c r="M17" i="6"/>
  <c r="L18" i="6"/>
  <c r="M18" i="6"/>
  <c r="L19" i="6"/>
  <c r="M19" i="6"/>
  <c r="L20" i="6"/>
  <c r="M20" i="6"/>
  <c r="L21" i="6"/>
  <c r="M21" i="6"/>
  <c r="L22" i="6"/>
  <c r="M22" i="6"/>
  <c r="L23" i="6"/>
  <c r="M23" i="6"/>
  <c r="L24" i="6"/>
  <c r="M24" i="6"/>
  <c r="L26" i="6"/>
  <c r="M26" i="6"/>
  <c r="L27" i="6"/>
  <c r="M27" i="6"/>
  <c r="L28" i="6"/>
  <c r="M28" i="6"/>
  <c r="L29" i="6"/>
  <c r="M29" i="6"/>
  <c r="L30" i="6"/>
  <c r="M30" i="6"/>
  <c r="L31" i="6"/>
  <c r="M31" i="6"/>
  <c r="M6" i="6"/>
  <c r="L6" i="6"/>
  <c r="X21" i="6" l="1"/>
  <c r="B21" i="14"/>
  <c r="AG31" i="6"/>
  <c r="X31" i="6"/>
  <c r="V21" i="6"/>
  <c r="V31" i="6"/>
  <c r="AE31" i="6"/>
  <c r="AF31" i="6"/>
  <c r="AI31" i="6"/>
  <c r="AA31" i="6"/>
  <c r="W31" i="6"/>
  <c r="AC31" i="6"/>
  <c r="AH31" i="6"/>
  <c r="AD31" i="6"/>
</calcChain>
</file>

<file path=xl/sharedStrings.xml><?xml version="1.0" encoding="utf-8"?>
<sst xmlns="http://schemas.openxmlformats.org/spreadsheetml/2006/main" count="1207" uniqueCount="842">
  <si>
    <t>м. Київ</t>
  </si>
  <si>
    <t xml:space="preserve">Вінницька </t>
  </si>
  <si>
    <t xml:space="preserve">Волинська </t>
  </si>
  <si>
    <t xml:space="preserve">Дніпропетровська </t>
  </si>
  <si>
    <t xml:space="preserve">Донецька </t>
  </si>
  <si>
    <t xml:space="preserve">Житомирська </t>
  </si>
  <si>
    <t xml:space="preserve">Закарпатська </t>
  </si>
  <si>
    <t xml:space="preserve">Запорізька </t>
  </si>
  <si>
    <t xml:space="preserve">Івано-Франківська </t>
  </si>
  <si>
    <t xml:space="preserve">Київська </t>
  </si>
  <si>
    <t xml:space="preserve">Львівська </t>
  </si>
  <si>
    <t xml:space="preserve">Миколаївська </t>
  </si>
  <si>
    <t xml:space="preserve">Одеська </t>
  </si>
  <si>
    <t xml:space="preserve">Полтавська </t>
  </si>
  <si>
    <t xml:space="preserve">Рівненська </t>
  </si>
  <si>
    <t xml:space="preserve">Сумська </t>
  </si>
  <si>
    <t xml:space="preserve">Тернопільска </t>
  </si>
  <si>
    <t xml:space="preserve">Харківська </t>
  </si>
  <si>
    <t xml:space="preserve">Херсонська </t>
  </si>
  <si>
    <t xml:space="preserve">Хмельницька </t>
  </si>
  <si>
    <t xml:space="preserve">Чернівецька </t>
  </si>
  <si>
    <t xml:space="preserve">Черкаська </t>
  </si>
  <si>
    <t>№ 
з/п</t>
  </si>
  <si>
    <t>Регіон</t>
  </si>
  <si>
    <t>дистанційно</t>
  </si>
  <si>
    <t>змішано</t>
  </si>
  <si>
    <t>у звичному режимі (очно)</t>
  </si>
  <si>
    <t>Кіровоградська*</t>
  </si>
  <si>
    <t>Луганська**</t>
  </si>
  <si>
    <t>Чернігівська***</t>
  </si>
  <si>
    <t>Україна</t>
  </si>
  <si>
    <t>в тому числі:</t>
  </si>
  <si>
    <t>**</t>
  </si>
  <si>
    <t>Чернігівська</t>
  </si>
  <si>
    <t>Кіровоградська</t>
  </si>
  <si>
    <t>Луганська</t>
  </si>
  <si>
    <t>№</t>
  </si>
  <si>
    <t>з/п</t>
  </si>
  <si>
    <t>Найменування територіальної</t>
  </si>
  <si>
    <t>громади</t>
  </si>
  <si>
    <t>Найменування показника</t>
  </si>
  <si>
    <t>Кількість об’єктів (будівель) закладів освіти та учасників освітнього процесу у них</t>
  </si>
  <si>
    <t>Наявність ЗСЦЗ на балансі закладів освіти та їх місткість</t>
  </si>
  <si>
    <t>Інформація про стан укриття</t>
  </si>
  <si>
    <t>(об’єктів (будівель) закладів освіти та учасників освітнього процесу у них)</t>
  </si>
  <si>
    <t>Стан забезпеченості</t>
  </si>
  <si>
    <t>Організовано у власних ЗСЦЗ</t>
  </si>
  <si>
    <t>(готових та обмежено готових до використання за призначенням)</t>
  </si>
  <si>
    <t>Організовано</t>
  </si>
  <si>
    <t>у власних СПП та НУ за результатами проведених комісійних обстежень</t>
  </si>
  <si>
    <t>Організовано у ЗСЦЗ, СПП, НУ інших суб’єктів господарювання</t>
  </si>
  <si>
    <t>Покажчиками руху на маршрутах слідування учасників освітнього процесу до ЗСЦЗ, СПП та НУ</t>
  </si>
  <si>
    <t>Системами оповіщення, зокрема  сигнально-гучномовними пристроями,  підключенням до мережі Інтернет</t>
  </si>
  <si>
    <t>Електронними табло та іншими технічними засобами для оповіщення осіб з порушенням зору та слуху</t>
  </si>
  <si>
    <t>Усього, в тому числі:</t>
  </si>
  <si>
    <t>Фахових передвищих, вищих</t>
  </si>
  <si>
    <t>Професійних, професійно-технічних</t>
  </si>
  <si>
    <t>Загальноосвітніх</t>
  </si>
  <si>
    <t>Дошкільних</t>
  </si>
  <si>
    <t>Інших</t>
  </si>
  <si>
    <t>Вінницька</t>
  </si>
  <si>
    <t>шт.</t>
  </si>
  <si>
    <t>тис.</t>
  </si>
  <si>
    <t>осіб</t>
  </si>
  <si>
    <t>296,2</t>
  </si>
  <si>
    <t>27,933</t>
  </si>
  <si>
    <t>12,47</t>
  </si>
  <si>
    <t>176,861</t>
  </si>
  <si>
    <t>51,877</t>
  </si>
  <si>
    <t>27,1</t>
  </si>
  <si>
    <t>43,035</t>
  </si>
  <si>
    <t>3,572</t>
  </si>
  <si>
    <t>5,135</t>
  </si>
  <si>
    <t>23,093</t>
  </si>
  <si>
    <t>5,657</t>
  </si>
  <si>
    <t>5,578</t>
  </si>
  <si>
    <t>25,182</t>
  </si>
  <si>
    <t>1,38</t>
  </si>
  <si>
    <t>3,597</t>
  </si>
  <si>
    <t>15,686</t>
  </si>
  <si>
    <t>4,059</t>
  </si>
  <si>
    <t>0,78</t>
  </si>
  <si>
    <t>86,447</t>
  </si>
  <si>
    <t>12,457</t>
  </si>
  <si>
    <t>6,465</t>
  </si>
  <si>
    <t>41,911</t>
  </si>
  <si>
    <t>18,757</t>
  </si>
  <si>
    <t>6,857</t>
  </si>
  <si>
    <t>17,113</t>
  </si>
  <si>
    <t>4,406</t>
  </si>
  <si>
    <t>6,694</t>
  </si>
  <si>
    <t>2,91</t>
  </si>
  <si>
    <t>3,103</t>
  </si>
  <si>
    <t>Волинська</t>
  </si>
  <si>
    <t>251,24</t>
  </si>
  <si>
    <t>20,36</t>
  </si>
  <si>
    <t>6,68</t>
  </si>
  <si>
    <t>161,23</t>
  </si>
  <si>
    <t>42,21</t>
  </si>
  <si>
    <t>20,77</t>
  </si>
  <si>
    <t>26,11</t>
  </si>
  <si>
    <t>4,2</t>
  </si>
  <si>
    <t>1,86</t>
  </si>
  <si>
    <t>18,52</t>
  </si>
  <si>
    <t>1,53</t>
  </si>
  <si>
    <t>61,23</t>
  </si>
  <si>
    <t>4,49</t>
  </si>
  <si>
    <t>0,99</t>
  </si>
  <si>
    <t>42,68</t>
  </si>
  <si>
    <t>10,14</t>
  </si>
  <si>
    <t>2,93</t>
  </si>
  <si>
    <t>13,52</t>
  </si>
  <si>
    <t>1,85</t>
  </si>
  <si>
    <t>0,9</t>
  </si>
  <si>
    <t>6,73</t>
  </si>
  <si>
    <t>2,44</t>
  </si>
  <si>
    <t>1,6</t>
  </si>
  <si>
    <t>Дніпропетровська</t>
  </si>
  <si>
    <t>656,25</t>
  </si>
  <si>
    <t>117,56</t>
  </si>
  <si>
    <t>19,43</t>
  </si>
  <si>
    <t>340,42</t>
  </si>
  <si>
    <t>103,06</t>
  </si>
  <si>
    <t>75,78</t>
  </si>
  <si>
    <t>45,73</t>
  </si>
  <si>
    <t>2,23</t>
  </si>
  <si>
    <t>37,62</t>
  </si>
  <si>
    <t>4,64</t>
  </si>
  <si>
    <t>0,34</t>
  </si>
  <si>
    <t>37,06</t>
  </si>
  <si>
    <t>1,98</t>
  </si>
  <si>
    <t>31,46</t>
  </si>
  <si>
    <t>2,48</t>
  </si>
  <si>
    <t>0,24</t>
  </si>
  <si>
    <t>104,23</t>
  </si>
  <si>
    <t>13,39</t>
  </si>
  <si>
    <t>11,96</t>
  </si>
  <si>
    <t>69,41</t>
  </si>
  <si>
    <t>4,96</t>
  </si>
  <si>
    <t>4,51</t>
  </si>
  <si>
    <t>0,57</t>
  </si>
  <si>
    <t>98,54</t>
  </si>
  <si>
    <t>9,09</t>
  </si>
  <si>
    <t>7,39</t>
  </si>
  <si>
    <t>76,17</t>
  </si>
  <si>
    <t>3,86</t>
  </si>
  <si>
    <t>2,03</t>
  </si>
  <si>
    <t>112,78</t>
  </si>
  <si>
    <t>14,14</t>
  </si>
  <si>
    <t>9,44</t>
  </si>
  <si>
    <t>80,97</t>
  </si>
  <si>
    <t>4,59</t>
  </si>
  <si>
    <t>3,64</t>
  </si>
  <si>
    <t>14,85</t>
  </si>
  <si>
    <t>0,63</t>
  </si>
  <si>
    <t>12,79</t>
  </si>
  <si>
    <t>1,43</t>
  </si>
  <si>
    <t>Донецька</t>
  </si>
  <si>
    <t>Житомирська</t>
  </si>
  <si>
    <t>230,072</t>
  </si>
  <si>
    <t>14,742</t>
  </si>
  <si>
    <t>11,205</t>
  </si>
  <si>
    <t>149,774</t>
  </si>
  <si>
    <t>47,064</t>
  </si>
  <si>
    <t>7,287</t>
  </si>
  <si>
    <t>88,046</t>
  </si>
  <si>
    <t>3,44</t>
  </si>
  <si>
    <t>72,329</t>
  </si>
  <si>
    <t>10,387</t>
  </si>
  <si>
    <t>1,89</t>
  </si>
  <si>
    <t>82,956</t>
  </si>
  <si>
    <t>68,989</t>
  </si>
  <si>
    <t>8,637</t>
  </si>
  <si>
    <t>24,726</t>
  </si>
  <si>
    <t>0,48</t>
  </si>
  <si>
    <t>17,696</t>
  </si>
  <si>
    <t>6,27</t>
  </si>
  <si>
    <t>0,28</t>
  </si>
  <si>
    <t>3,559</t>
  </si>
  <si>
    <t>0,3</t>
  </si>
  <si>
    <t>1,69</t>
  </si>
  <si>
    <t>0,852</t>
  </si>
  <si>
    <t>0,717</t>
  </si>
  <si>
    <t>94,776</t>
  </si>
  <si>
    <t>1,955</t>
  </si>
  <si>
    <t>69,672</t>
  </si>
  <si>
    <t>21,109</t>
  </si>
  <si>
    <t>2,04</t>
  </si>
  <si>
    <t>62,328</t>
  </si>
  <si>
    <t>4,424</t>
  </si>
  <si>
    <t>44,69</t>
  </si>
  <si>
    <t>12,214</t>
  </si>
  <si>
    <t>1,32</t>
  </si>
  <si>
    <t>1,2</t>
  </si>
  <si>
    <t>0,12</t>
  </si>
  <si>
    <t>Закарпатська</t>
  </si>
  <si>
    <t>287,851</t>
  </si>
  <si>
    <t>30,384</t>
  </si>
  <si>
    <t>6,632</t>
  </si>
  <si>
    <t>195,611</t>
  </si>
  <si>
    <t>43,899</t>
  </si>
  <si>
    <t>11,325</t>
  </si>
  <si>
    <t>28,853</t>
  </si>
  <si>
    <t>3,862</t>
  </si>
  <si>
    <t>1,68</t>
  </si>
  <si>
    <t>20,515</t>
  </si>
  <si>
    <t>2,636</t>
  </si>
  <si>
    <t>0,16</t>
  </si>
  <si>
    <t>17,167</t>
  </si>
  <si>
    <t>2,662</t>
  </si>
  <si>
    <t>10,64</t>
  </si>
  <si>
    <t>2,025</t>
  </si>
  <si>
    <t>0,160</t>
  </si>
  <si>
    <t>56,867</t>
  </si>
  <si>
    <t>3,759</t>
  </si>
  <si>
    <t>2,25</t>
  </si>
  <si>
    <t>38,658</t>
  </si>
  <si>
    <t>11,735</t>
  </si>
  <si>
    <t>0,465</t>
  </si>
  <si>
    <t>18,245</t>
  </si>
  <si>
    <t>0,350</t>
  </si>
  <si>
    <t>0,909</t>
  </si>
  <si>
    <t>12,522</t>
  </si>
  <si>
    <t>3,015</t>
  </si>
  <si>
    <t>1,449</t>
  </si>
  <si>
    <t>72,729</t>
  </si>
  <si>
    <t>2,427</t>
  </si>
  <si>
    <t>1,741</t>
  </si>
  <si>
    <t>55,366</t>
  </si>
  <si>
    <t>12,735</t>
  </si>
  <si>
    <t>0,46</t>
  </si>
  <si>
    <t>47,797</t>
  </si>
  <si>
    <t>2,279</t>
  </si>
  <si>
    <t>1,206</t>
  </si>
  <si>
    <t>37,527</t>
  </si>
  <si>
    <t>6,225</t>
  </si>
  <si>
    <t>0,560</t>
  </si>
  <si>
    <t>0,178</t>
  </si>
  <si>
    <t>Запорізька</t>
  </si>
  <si>
    <t>172,58</t>
  </si>
  <si>
    <t>35,78</t>
  </si>
  <si>
    <t>4,67</t>
  </si>
  <si>
    <t>78,67</t>
  </si>
  <si>
    <t>23,07</t>
  </si>
  <si>
    <t>30,39</t>
  </si>
  <si>
    <t>2,56</t>
  </si>
  <si>
    <t>0,7</t>
  </si>
  <si>
    <t>0,8</t>
  </si>
  <si>
    <t>1,06</t>
  </si>
  <si>
    <t>48,97</t>
  </si>
  <si>
    <t>2,67</t>
  </si>
  <si>
    <t>3,77</t>
  </si>
  <si>
    <t>36,53</t>
  </si>
  <si>
    <t>5,22</t>
  </si>
  <si>
    <t>49,96</t>
  </si>
  <si>
    <t>4,76</t>
  </si>
  <si>
    <t>43,96</t>
  </si>
  <si>
    <t>Івано-</t>
  </si>
  <si>
    <t>Франківська</t>
  </si>
  <si>
    <t>298,79</t>
  </si>
  <si>
    <t>49,82</t>
  </si>
  <si>
    <t>9,38</t>
  </si>
  <si>
    <t>180,18</t>
  </si>
  <si>
    <t>38,93</t>
  </si>
  <si>
    <t>20,48</t>
  </si>
  <si>
    <t>1,87</t>
  </si>
  <si>
    <t>37,19</t>
  </si>
  <si>
    <t>5,48</t>
  </si>
  <si>
    <t>0,18</t>
  </si>
  <si>
    <t>29,12</t>
  </si>
  <si>
    <t>0,6</t>
  </si>
  <si>
    <t>24,06</t>
  </si>
  <si>
    <t>79,53</t>
  </si>
  <si>
    <t>0,81</t>
  </si>
  <si>
    <t>61,1</t>
  </si>
  <si>
    <t>12,02</t>
  </si>
  <si>
    <t>2,16</t>
  </si>
  <si>
    <t>12,15</t>
  </si>
  <si>
    <t>8,62</t>
  </si>
  <si>
    <t>2,14</t>
  </si>
  <si>
    <t>1,39</t>
  </si>
  <si>
    <t>33,41</t>
  </si>
  <si>
    <t>27,06</t>
  </si>
  <si>
    <t>3,82</t>
  </si>
  <si>
    <t>2,53</t>
  </si>
  <si>
    <t>33,77</t>
  </si>
  <si>
    <t>27,21</t>
  </si>
  <si>
    <t>2,86</t>
  </si>
  <si>
    <t>Київська</t>
  </si>
  <si>
    <t>338,3782</t>
  </si>
  <si>
    <t>5,952</t>
  </si>
  <si>
    <t>5,43</t>
  </si>
  <si>
    <t>239,2502</t>
  </si>
  <si>
    <t>63,366</t>
  </si>
  <si>
    <t>24,38</t>
  </si>
  <si>
    <t>43,876</t>
  </si>
  <si>
    <t>2,163</t>
  </si>
  <si>
    <t>32,887</t>
  </si>
  <si>
    <t>6,616</t>
  </si>
  <si>
    <t>0,05</t>
  </si>
  <si>
    <t>30,463</t>
  </si>
  <si>
    <t>0,303</t>
  </si>
  <si>
    <t>1,284</t>
  </si>
  <si>
    <t>25,476</t>
  </si>
  <si>
    <t>3,35</t>
  </si>
  <si>
    <t>90,731</t>
  </si>
  <si>
    <t>2,352</t>
  </si>
  <si>
    <t>1,296</t>
  </si>
  <si>
    <t>68,507</t>
  </si>
  <si>
    <t>18,088</t>
  </si>
  <si>
    <t>0,488</t>
  </si>
  <si>
    <t>9,358</t>
  </si>
  <si>
    <t>0,45</t>
  </si>
  <si>
    <t>7,765</t>
  </si>
  <si>
    <t>1,143</t>
  </si>
  <si>
    <t>40,884</t>
  </si>
  <si>
    <t>0,15</t>
  </si>
  <si>
    <t>0,474</t>
  </si>
  <si>
    <t>35,648</t>
  </si>
  <si>
    <t>4,562</t>
  </si>
  <si>
    <t>23,68</t>
  </si>
  <si>
    <t>1,448</t>
  </si>
  <si>
    <t>18,408</t>
  </si>
  <si>
    <t>1,974</t>
  </si>
  <si>
    <t>166,52</t>
  </si>
  <si>
    <t>6,29</t>
  </si>
  <si>
    <t>8,75</t>
  </si>
  <si>
    <t>113,17</t>
  </si>
  <si>
    <t>28,36</t>
  </si>
  <si>
    <t>9,95</t>
  </si>
  <si>
    <t>35,71</t>
  </si>
  <si>
    <t>3,46</t>
  </si>
  <si>
    <t>28,06</t>
  </si>
  <si>
    <t>3,54</t>
  </si>
  <si>
    <t>0,35</t>
  </si>
  <si>
    <t>33,34</t>
  </si>
  <si>
    <t>0,19</t>
  </si>
  <si>
    <t>26,61</t>
  </si>
  <si>
    <t>2,73</t>
  </si>
  <si>
    <t>35,26</t>
  </si>
  <si>
    <t>0,66</t>
  </si>
  <si>
    <t>24,91</t>
  </si>
  <si>
    <t>7,18</t>
  </si>
  <si>
    <t>2,51</t>
  </si>
  <si>
    <t>2,8</t>
  </si>
  <si>
    <t>0,56</t>
  </si>
  <si>
    <t>Львівська</t>
  </si>
  <si>
    <t>581,73</t>
  </si>
  <si>
    <t>135,33</t>
  </si>
  <si>
    <t>21,44</t>
  </si>
  <si>
    <t>330,38</t>
  </si>
  <si>
    <t>69,08</t>
  </si>
  <si>
    <t>25,5</t>
  </si>
  <si>
    <t>40,46</t>
  </si>
  <si>
    <t>3,75</t>
  </si>
  <si>
    <t>28,07</t>
  </si>
  <si>
    <t>4,52</t>
  </si>
  <si>
    <t>47,14</t>
  </si>
  <si>
    <t>2,62</t>
  </si>
  <si>
    <t>3,9</t>
  </si>
  <si>
    <t>37,58</t>
  </si>
  <si>
    <t>2,63</t>
  </si>
  <si>
    <t>0,41</t>
  </si>
  <si>
    <t>290,58</t>
  </si>
  <si>
    <t>44,55</t>
  </si>
  <si>
    <t>7,25</t>
  </si>
  <si>
    <t>194,02</t>
  </si>
  <si>
    <t>38,53</t>
  </si>
  <si>
    <t>6,23</t>
  </si>
  <si>
    <t>27,89</t>
  </si>
  <si>
    <t>1,03</t>
  </si>
  <si>
    <t>22,87</t>
  </si>
  <si>
    <t>1,26</t>
  </si>
  <si>
    <t>217,56</t>
  </si>
  <si>
    <t>38,27</t>
  </si>
  <si>
    <t>5,88</t>
  </si>
  <si>
    <t>145,15</t>
  </si>
  <si>
    <t>26,78</t>
  </si>
  <si>
    <t>1,48</t>
  </si>
  <si>
    <t>233,68</t>
  </si>
  <si>
    <t>91,56</t>
  </si>
  <si>
    <t>4,7</t>
  </si>
  <si>
    <t>128,12</t>
  </si>
  <si>
    <t>7,99</t>
  </si>
  <si>
    <t>1,31</t>
  </si>
  <si>
    <t>1,84</t>
  </si>
  <si>
    <t>Миколаївська</t>
  </si>
  <si>
    <t>208,334</t>
  </si>
  <si>
    <t>35,953</t>
  </si>
  <si>
    <t>10,188</t>
  </si>
  <si>
    <t>124,149</t>
  </si>
  <si>
    <t>33,034</t>
  </si>
  <si>
    <t>5,015</t>
  </si>
  <si>
    <t>53,308</t>
  </si>
  <si>
    <t>2,05</t>
  </si>
  <si>
    <t>4,503</t>
  </si>
  <si>
    <t>34,665</t>
  </si>
  <si>
    <t>12,09</t>
  </si>
  <si>
    <t>9,974</t>
  </si>
  <si>
    <t>8,072</t>
  </si>
  <si>
    <t>1,902</t>
  </si>
  <si>
    <t>14,407</t>
  </si>
  <si>
    <t>0,25</t>
  </si>
  <si>
    <t>10,065</t>
  </si>
  <si>
    <t>3,581</t>
  </si>
  <si>
    <t>0,511</t>
  </si>
  <si>
    <t>0,21</t>
  </si>
  <si>
    <t>2,313</t>
  </si>
  <si>
    <t>2,168</t>
  </si>
  <si>
    <t>0,005</t>
  </si>
  <si>
    <t>0,14</t>
  </si>
  <si>
    <t>3,179</t>
  </si>
  <si>
    <t>2,596</t>
  </si>
  <si>
    <t>0,443</t>
  </si>
  <si>
    <t>0,4</t>
  </si>
  <si>
    <t>Одеська</t>
  </si>
  <si>
    <t>579,131</t>
  </si>
  <si>
    <t>111,833</t>
  </si>
  <si>
    <t>15,446</t>
  </si>
  <si>
    <t>321,693</t>
  </si>
  <si>
    <t>86,46</t>
  </si>
  <si>
    <t>43,699</t>
  </si>
  <si>
    <t>36,999</t>
  </si>
  <si>
    <t>8,075</t>
  </si>
  <si>
    <t>1,57</t>
  </si>
  <si>
    <t>23,74</t>
  </si>
  <si>
    <t>3,614</t>
  </si>
  <si>
    <t>33,329</t>
  </si>
  <si>
    <t>7,305</t>
  </si>
  <si>
    <t>20,84</t>
  </si>
  <si>
    <t>182,983</t>
  </si>
  <si>
    <t>5,504</t>
  </si>
  <si>
    <t>1,648</t>
  </si>
  <si>
    <t>113,238</t>
  </si>
  <si>
    <t>23,386</t>
  </si>
  <si>
    <t>39,207</t>
  </si>
  <si>
    <t>36,274</t>
  </si>
  <si>
    <t>1,88</t>
  </si>
  <si>
    <t>1,605</t>
  </si>
  <si>
    <t>20,225</t>
  </si>
  <si>
    <t>6,614</t>
  </si>
  <si>
    <t>5,95</t>
  </si>
  <si>
    <t>199,225</t>
  </si>
  <si>
    <t>16,908</t>
  </si>
  <si>
    <t>8,162</t>
  </si>
  <si>
    <t>135,505</t>
  </si>
  <si>
    <t>31,174</t>
  </si>
  <si>
    <t>7,476</t>
  </si>
  <si>
    <t>241,0271</t>
  </si>
  <si>
    <t>38,72</t>
  </si>
  <si>
    <t>9,24</t>
  </si>
  <si>
    <t>148,297</t>
  </si>
  <si>
    <t>35,257</t>
  </si>
  <si>
    <t>9,5131</t>
  </si>
  <si>
    <t>0,608</t>
  </si>
  <si>
    <t>0,308</t>
  </si>
  <si>
    <t>Полтавська</t>
  </si>
  <si>
    <t>361,91</t>
  </si>
  <si>
    <t>46,34</t>
  </si>
  <si>
    <t>20,07</t>
  </si>
  <si>
    <t>223,67</t>
  </si>
  <si>
    <t>42,48</t>
  </si>
  <si>
    <t>29,35</t>
  </si>
  <si>
    <t>62,16</t>
  </si>
  <si>
    <t>3,55</t>
  </si>
  <si>
    <t>1,82</t>
  </si>
  <si>
    <t>46,23</t>
  </si>
  <si>
    <t>10,06</t>
  </si>
  <si>
    <t>0,5</t>
  </si>
  <si>
    <t>38,77</t>
  </si>
  <si>
    <t>1,3</t>
  </si>
  <si>
    <t>1,64</t>
  </si>
  <si>
    <t>31,33</t>
  </si>
  <si>
    <t>4,28</t>
  </si>
  <si>
    <t>0,22</t>
  </si>
  <si>
    <t>17,81</t>
  </si>
  <si>
    <t>10,98</t>
  </si>
  <si>
    <t>3,16</t>
  </si>
  <si>
    <t>3,5</t>
  </si>
  <si>
    <t>0,07</t>
  </si>
  <si>
    <t>32,74</t>
  </si>
  <si>
    <t>11,36</t>
  </si>
  <si>
    <t>16,07</t>
  </si>
  <si>
    <t>1,72</t>
  </si>
  <si>
    <t>0,58</t>
  </si>
  <si>
    <t>Рівненська</t>
  </si>
  <si>
    <t>306,467</t>
  </si>
  <si>
    <t>28,177</t>
  </si>
  <si>
    <t>8,766</t>
  </si>
  <si>
    <t>188,138</t>
  </si>
  <si>
    <t>48,991</t>
  </si>
  <si>
    <t>32,395</t>
  </si>
  <si>
    <t>98,147</t>
  </si>
  <si>
    <t>7,425</t>
  </si>
  <si>
    <t>5,623</t>
  </si>
  <si>
    <t>73,33</t>
  </si>
  <si>
    <t>10,389</t>
  </si>
  <si>
    <t>88,713</t>
  </si>
  <si>
    <t>6,035</t>
  </si>
  <si>
    <t>68,855</t>
  </si>
  <si>
    <t>8,564</t>
  </si>
  <si>
    <t>0,756</t>
  </si>
  <si>
    <t>28,771</t>
  </si>
  <si>
    <t>0,74</t>
  </si>
  <si>
    <t>19,806</t>
  </si>
  <si>
    <t>8,225</t>
  </si>
  <si>
    <t>10,824</t>
  </si>
  <si>
    <t>1,65</t>
  </si>
  <si>
    <t>4,87</t>
  </si>
  <si>
    <t>2,855</t>
  </si>
  <si>
    <t>104,038</t>
  </si>
  <si>
    <t>5,05</t>
  </si>
  <si>
    <t>5,655</t>
  </si>
  <si>
    <t>88,023</t>
  </si>
  <si>
    <t>5,31</t>
  </si>
  <si>
    <t>23,437</t>
  </si>
  <si>
    <t>1,201</t>
  </si>
  <si>
    <t>15,967</t>
  </si>
  <si>
    <t>6,269</t>
  </si>
  <si>
    <t>1,51</t>
  </si>
  <si>
    <t>0,76</t>
  </si>
  <si>
    <t>0,75</t>
  </si>
  <si>
    <t>Сумська</t>
  </si>
  <si>
    <t>135,01</t>
  </si>
  <si>
    <t>5,083</t>
  </si>
  <si>
    <t>9,752</t>
  </si>
  <si>
    <t>83,121</t>
  </si>
  <si>
    <t>25,162</t>
  </si>
  <si>
    <t>11,892</t>
  </si>
  <si>
    <t>27,986</t>
  </si>
  <si>
    <t>2,785</t>
  </si>
  <si>
    <t>18,726</t>
  </si>
  <si>
    <t>2,955</t>
  </si>
  <si>
    <t>0,36</t>
  </si>
  <si>
    <t>10,792</t>
  </si>
  <si>
    <t>1,137</t>
  </si>
  <si>
    <t>0,87</t>
  </si>
  <si>
    <t>8,234</t>
  </si>
  <si>
    <t>0,251</t>
  </si>
  <si>
    <t>7,495</t>
  </si>
  <si>
    <t>0,55</t>
  </si>
  <si>
    <t>0,897</t>
  </si>
  <si>
    <t>2,335</t>
  </si>
  <si>
    <t>2,853</t>
  </si>
  <si>
    <t>0,86</t>
  </si>
  <si>
    <t>0,384</t>
  </si>
  <si>
    <t>0,244</t>
  </si>
  <si>
    <t>0,04</t>
  </si>
  <si>
    <t>0,1</t>
  </si>
  <si>
    <t>15,116</t>
  </si>
  <si>
    <t>1,325</t>
  </si>
  <si>
    <t>0,39</t>
  </si>
  <si>
    <t>9,009</t>
  </si>
  <si>
    <t>2,682</t>
  </si>
  <si>
    <t>1,71</t>
  </si>
  <si>
    <t>1,12</t>
  </si>
  <si>
    <t>0,413</t>
  </si>
  <si>
    <t>0,687</t>
  </si>
  <si>
    <t>0,02</t>
  </si>
  <si>
    <t>Тернопільська</t>
  </si>
  <si>
    <t>227,24</t>
  </si>
  <si>
    <t>50,67</t>
  </si>
  <si>
    <t>11,1</t>
  </si>
  <si>
    <t>123,1</t>
  </si>
  <si>
    <t>29,24</t>
  </si>
  <si>
    <t>13,13</t>
  </si>
  <si>
    <t>57,56</t>
  </si>
  <si>
    <t>9,11</t>
  </si>
  <si>
    <t>8,26</t>
  </si>
  <si>
    <t>35,07</t>
  </si>
  <si>
    <t>5,07</t>
  </si>
  <si>
    <t>50,56</t>
  </si>
  <si>
    <t>15,6</t>
  </si>
  <si>
    <t>5,63</t>
  </si>
  <si>
    <t>24,97</t>
  </si>
  <si>
    <t>4,36</t>
  </si>
  <si>
    <t>73,05</t>
  </si>
  <si>
    <t>10,55</t>
  </si>
  <si>
    <t>2,5</t>
  </si>
  <si>
    <t>46,94</t>
  </si>
  <si>
    <t>11,15</t>
  </si>
  <si>
    <t>1,91</t>
  </si>
  <si>
    <t>4,88</t>
  </si>
  <si>
    <t>1,07</t>
  </si>
  <si>
    <t>0,51</t>
  </si>
  <si>
    <t>47,52</t>
  </si>
  <si>
    <t>17,18</t>
  </si>
  <si>
    <t>3,78</t>
  </si>
  <si>
    <t>21,7</t>
  </si>
  <si>
    <t>4,65</t>
  </si>
  <si>
    <t>40,4</t>
  </si>
  <si>
    <t>13,32</t>
  </si>
  <si>
    <t>19,41</t>
  </si>
  <si>
    <t>Харківська</t>
  </si>
  <si>
    <t>551,88</t>
  </si>
  <si>
    <t>152,07</t>
  </si>
  <si>
    <t>12,05</t>
  </si>
  <si>
    <t>231,09</t>
  </si>
  <si>
    <t>64,1</t>
  </si>
  <si>
    <t>92,57</t>
  </si>
  <si>
    <t>38,13</t>
  </si>
  <si>
    <t>4,3</t>
  </si>
  <si>
    <t>10,17</t>
  </si>
  <si>
    <t>20,28</t>
  </si>
  <si>
    <t>3,37</t>
  </si>
  <si>
    <t>2,09</t>
  </si>
  <si>
    <t>7,47</t>
  </si>
  <si>
    <t>19,1</t>
  </si>
  <si>
    <t>Херсонська</t>
  </si>
  <si>
    <t>Хмельницька</t>
  </si>
  <si>
    <t>257,632</t>
  </si>
  <si>
    <t>23,275</t>
  </si>
  <si>
    <t>10,187</t>
  </si>
  <si>
    <t>160,999</t>
  </si>
  <si>
    <t>46,084</t>
  </si>
  <si>
    <t>17,087</t>
  </si>
  <si>
    <t>53,491</t>
  </si>
  <si>
    <t>0,65</t>
  </si>
  <si>
    <t>5,712</t>
  </si>
  <si>
    <t>34,018</t>
  </si>
  <si>
    <t>12,871</t>
  </si>
  <si>
    <t>52,576</t>
  </si>
  <si>
    <t>5,262</t>
  </si>
  <si>
    <t>33,603</t>
  </si>
  <si>
    <t>12,821</t>
  </si>
  <si>
    <t>0,240</t>
  </si>
  <si>
    <t>49,922</t>
  </si>
  <si>
    <t>0,52</t>
  </si>
  <si>
    <t>33,527</t>
  </si>
  <si>
    <t>14,936</t>
  </si>
  <si>
    <t>0,939</t>
  </si>
  <si>
    <t>4,021</t>
  </si>
  <si>
    <t>0,11</t>
  </si>
  <si>
    <t>3,331</t>
  </si>
  <si>
    <t>0,53</t>
  </si>
  <si>
    <t>Черкаська</t>
  </si>
  <si>
    <t>1209,76</t>
  </si>
  <si>
    <t>49,28</t>
  </si>
  <si>
    <t>33,1</t>
  </si>
  <si>
    <t>624,05</t>
  </si>
  <si>
    <t>415,82</t>
  </si>
  <si>
    <t>87,51</t>
  </si>
  <si>
    <t>19,84</t>
  </si>
  <si>
    <t>1,79</t>
  </si>
  <si>
    <t>0,89</t>
  </si>
  <si>
    <t>12,33</t>
  </si>
  <si>
    <t>4,29</t>
  </si>
  <si>
    <t>0,54</t>
  </si>
  <si>
    <t>11,2</t>
  </si>
  <si>
    <t>6,48</t>
  </si>
  <si>
    <t>1,8</t>
  </si>
  <si>
    <t>0,32</t>
  </si>
  <si>
    <t>56,28</t>
  </si>
  <si>
    <t>6,85</t>
  </si>
  <si>
    <t>3,25</t>
  </si>
  <si>
    <t>35,59</t>
  </si>
  <si>
    <t>9,66</t>
  </si>
  <si>
    <t>0,93</t>
  </si>
  <si>
    <t>2,02</t>
  </si>
  <si>
    <t>1,37</t>
  </si>
  <si>
    <t>Чернівецька</t>
  </si>
  <si>
    <t>166,525</t>
  </si>
  <si>
    <t>20,424</t>
  </si>
  <si>
    <t>6,414</t>
  </si>
  <si>
    <t>107,998</t>
  </si>
  <si>
    <t>25,987</t>
  </si>
  <si>
    <t>5,702</t>
  </si>
  <si>
    <t>63,538</t>
  </si>
  <si>
    <t>3,526</t>
  </si>
  <si>
    <t>2,75</t>
  </si>
  <si>
    <t>46,857</t>
  </si>
  <si>
    <t>9,685</t>
  </si>
  <si>
    <t>0,72</t>
  </si>
  <si>
    <t>37,425</t>
  </si>
  <si>
    <t>1,59</t>
  </si>
  <si>
    <t>28,076</t>
  </si>
  <si>
    <t>7,549</t>
  </si>
  <si>
    <t>38,768</t>
  </si>
  <si>
    <t>6,245</t>
  </si>
  <si>
    <t>2,359</t>
  </si>
  <si>
    <t>23,646</t>
  </si>
  <si>
    <t>5,075</t>
  </si>
  <si>
    <t>1,443</t>
  </si>
  <si>
    <t>6,861</t>
  </si>
  <si>
    <t>3,951</t>
  </si>
  <si>
    <t>1,439</t>
  </si>
  <si>
    <t>1,471</t>
  </si>
  <si>
    <t>24,984</t>
  </si>
  <si>
    <t>0,2</t>
  </si>
  <si>
    <t>1,15</t>
  </si>
  <si>
    <t>17,928</t>
  </si>
  <si>
    <t>5,406</t>
  </si>
  <si>
    <t>1,594</t>
  </si>
  <si>
    <t>181,62</t>
  </si>
  <si>
    <t>19,08</t>
  </si>
  <si>
    <t>7,03</t>
  </si>
  <si>
    <t>115,59</t>
  </si>
  <si>
    <t>28,65</t>
  </si>
  <si>
    <t>11,27</t>
  </si>
  <si>
    <t>48,08</t>
  </si>
  <si>
    <t>6,03</t>
  </si>
  <si>
    <t>34,35</t>
  </si>
  <si>
    <t>4,77</t>
  </si>
  <si>
    <t>45,76</t>
  </si>
  <si>
    <t>5,83</t>
  </si>
  <si>
    <t>33,25</t>
  </si>
  <si>
    <t>27,65</t>
  </si>
  <si>
    <t>19,45</t>
  </si>
  <si>
    <t>1,01</t>
  </si>
  <si>
    <t>1,42</t>
  </si>
  <si>
    <t>0,97</t>
  </si>
  <si>
    <t>0,33</t>
  </si>
  <si>
    <t>19,67</t>
  </si>
  <si>
    <t>2,37</t>
  </si>
  <si>
    <t>12,9</t>
  </si>
  <si>
    <t>3,8</t>
  </si>
  <si>
    <t>3,13</t>
  </si>
  <si>
    <t>0,03</t>
  </si>
  <si>
    <t>1,1</t>
  </si>
  <si>
    <r>
      <t>897,26</t>
    </r>
    <r>
      <rPr>
        <sz val="6"/>
        <color indexed="8"/>
        <rFont val="Times New Roman"/>
        <family val="1"/>
        <charset val="204"/>
      </rPr>
      <t>0</t>
    </r>
  </si>
  <si>
    <r>
      <t>470,4</t>
    </r>
    <r>
      <rPr>
        <sz val="6"/>
        <color indexed="8"/>
        <rFont val="Times New Roman"/>
        <family val="1"/>
        <charset val="204"/>
      </rPr>
      <t>0</t>
    </r>
  </si>
  <si>
    <r>
      <t>10,11</t>
    </r>
    <r>
      <rPr>
        <sz val="6"/>
        <color indexed="8"/>
        <rFont val="Times New Roman"/>
        <family val="1"/>
        <charset val="204"/>
      </rPr>
      <t>0</t>
    </r>
  </si>
  <si>
    <r>
      <t>300,83</t>
    </r>
    <r>
      <rPr>
        <sz val="6"/>
        <color indexed="8"/>
        <rFont val="Times New Roman"/>
        <family val="1"/>
        <charset val="204"/>
      </rPr>
      <t>0</t>
    </r>
  </si>
  <si>
    <r>
      <t>18,92</t>
    </r>
    <r>
      <rPr>
        <sz val="6"/>
        <color indexed="8"/>
        <rFont val="Times New Roman"/>
        <family val="1"/>
        <charset val="204"/>
      </rPr>
      <t>0</t>
    </r>
  </si>
  <si>
    <r>
      <t>5,5</t>
    </r>
    <r>
      <rPr>
        <sz val="6"/>
        <color indexed="8"/>
        <rFont val="Times New Roman"/>
        <family val="1"/>
        <charset val="204"/>
      </rPr>
      <t>0</t>
    </r>
  </si>
  <si>
    <r>
      <t>4,31</t>
    </r>
    <r>
      <rPr>
        <sz val="6"/>
        <color indexed="8"/>
        <rFont val="Times New Roman"/>
        <family val="1"/>
        <charset val="204"/>
      </rPr>
      <t>0</t>
    </r>
  </si>
  <si>
    <r>
      <t>1,19</t>
    </r>
    <r>
      <rPr>
        <sz val="6"/>
        <color indexed="8"/>
        <rFont val="Times New Roman"/>
        <family val="1"/>
        <charset val="204"/>
      </rPr>
      <t>0</t>
    </r>
  </si>
  <si>
    <r>
      <t>195,32</t>
    </r>
    <r>
      <rPr>
        <sz val="6"/>
        <color indexed="8"/>
        <rFont val="Times New Roman"/>
        <family val="1"/>
        <charset val="204"/>
      </rPr>
      <t>0</t>
    </r>
  </si>
  <si>
    <r>
      <t>14,93</t>
    </r>
    <r>
      <rPr>
        <sz val="6"/>
        <color indexed="8"/>
        <rFont val="Times New Roman"/>
        <family val="1"/>
        <charset val="204"/>
      </rPr>
      <t>0</t>
    </r>
  </si>
  <si>
    <r>
      <t>2,08</t>
    </r>
    <r>
      <rPr>
        <sz val="6"/>
        <color indexed="8"/>
        <rFont val="Times New Roman"/>
        <family val="1"/>
        <charset val="204"/>
      </rPr>
      <t>0</t>
    </r>
  </si>
  <si>
    <r>
      <t>141,2</t>
    </r>
    <r>
      <rPr>
        <sz val="6"/>
        <color indexed="8"/>
        <rFont val="Times New Roman"/>
        <family val="1"/>
        <charset val="204"/>
      </rPr>
      <t>0</t>
    </r>
  </si>
  <si>
    <r>
      <t>30,11</t>
    </r>
    <r>
      <rPr>
        <sz val="6"/>
        <color indexed="8"/>
        <rFont val="Times New Roman"/>
        <family val="1"/>
        <charset val="204"/>
      </rPr>
      <t>0</t>
    </r>
  </si>
  <si>
    <r>
      <t>6,69</t>
    </r>
    <r>
      <rPr>
        <sz val="6"/>
        <color indexed="8"/>
        <rFont val="Times New Roman"/>
        <family val="1"/>
        <charset val="204"/>
      </rPr>
      <t>0</t>
    </r>
  </si>
  <si>
    <r>
      <t>2,06</t>
    </r>
    <r>
      <rPr>
        <sz val="6"/>
        <color indexed="8"/>
        <rFont val="Times New Roman"/>
        <family val="1"/>
        <charset val="204"/>
      </rPr>
      <t>0</t>
    </r>
  </si>
  <si>
    <r>
      <t>0,82</t>
    </r>
    <r>
      <rPr>
        <sz val="6"/>
        <color indexed="8"/>
        <rFont val="Times New Roman"/>
        <family val="1"/>
        <charset val="204"/>
      </rPr>
      <t>0</t>
    </r>
  </si>
  <si>
    <r>
      <t>3,815</t>
    </r>
    <r>
      <rPr>
        <sz val="6"/>
        <color indexed="8"/>
        <rFont val="Times New Roman"/>
        <family val="1"/>
        <charset val="204"/>
      </rPr>
      <t>0</t>
    </r>
  </si>
  <si>
    <t>Усього</t>
  </si>
  <si>
    <t>( за Україну)</t>
  </si>
  <si>
    <t>8393,08</t>
  </si>
  <si>
    <t>1472,81</t>
  </si>
  <si>
    <t>261,03</t>
  </si>
  <si>
    <t>4574,04</t>
  </si>
  <si>
    <t>1462,37</t>
  </si>
  <si>
    <t>622,87</t>
  </si>
  <si>
    <t>965,23</t>
  </si>
  <si>
    <t>68,53</t>
  </si>
  <si>
    <t>77,65</t>
  </si>
  <si>
    <t>680,62</t>
  </si>
  <si>
    <t>124,97</t>
  </si>
  <si>
    <t>13,46</t>
  </si>
  <si>
    <t>769,3</t>
  </si>
  <si>
    <t>56,47</t>
  </si>
  <si>
    <t>57,84</t>
  </si>
  <si>
    <t>563,99</t>
  </si>
  <si>
    <t>84,62</t>
  </si>
  <si>
    <t>6,72</t>
  </si>
  <si>
    <t>1618,26</t>
  </si>
  <si>
    <t>146,17</t>
  </si>
  <si>
    <t>57,44</t>
  </si>
  <si>
    <t>1068,96</t>
  </si>
  <si>
    <t>263,35</t>
  </si>
  <si>
    <t>82,35</t>
  </si>
  <si>
    <t>193,15</t>
  </si>
  <si>
    <t>11,47</t>
  </si>
  <si>
    <t>4,27</t>
  </si>
  <si>
    <t>116,59</t>
  </si>
  <si>
    <t>35,84</t>
  </si>
  <si>
    <t>24,99</t>
  </si>
  <si>
    <t>1078,44</t>
  </si>
  <si>
    <t>109,09</t>
  </si>
  <si>
    <t>48,39</t>
  </si>
  <si>
    <t>756,95</t>
  </si>
  <si>
    <t>138,93</t>
  </si>
  <si>
    <t>876,61</t>
  </si>
  <si>
    <t>167,41</t>
  </si>
  <si>
    <t>41,82</t>
  </si>
  <si>
    <t>564,83</t>
  </si>
  <si>
    <t>84,3</t>
  </si>
  <si>
    <t>18,25</t>
  </si>
  <si>
    <t>20,76</t>
  </si>
  <si>
    <t>17,53</t>
  </si>
  <si>
    <t>2,6</t>
  </si>
  <si>
    <t>Кількість об’єктів (будівель) закладів освіти</t>
  </si>
  <si>
    <t>Наявність ЗСЦЗ на балансі закладів освіти</t>
  </si>
  <si>
    <t>Частка закладів дошкільної та загальної середньої освіти, забезпечених захисними спорудами цивільного захисту/укриттями, (%)</t>
  </si>
  <si>
    <t>Забезпеченість об’єктів (будівель) закладів дошкільної та загальної середньої освіти, (%)</t>
  </si>
  <si>
    <t>Стан забезпеченості (об’єктів (будівель) закладів освіти та учасників освітнього процесу у них)</t>
  </si>
  <si>
    <t>Стан забезпеченості (об’єктів (будівель) закладів освіти</t>
  </si>
  <si>
    <t>І. Безпека</t>
  </si>
  <si>
    <t>Частка зруйнованих і пошкоджених закладів  (%)</t>
  </si>
  <si>
    <t xml:space="preserve">ІІ. Організація навчального процесу </t>
  </si>
  <si>
    <t>Частка закладів загальної середньої освіти, що будуть функціонувати у новому н.р. (фактично надавати освітні послуги здобувачам освіти), (%)</t>
  </si>
  <si>
    <t>Частка учнів та частка педагогічних працівників, яких забезпечено комп’ютерами, ноутбуками та планшетами для дистанційного навчання у закладах загальної середньої освіти, що будуть функціонувати, (%)</t>
  </si>
  <si>
    <t>Учнів</t>
  </si>
  <si>
    <t>Педагогічний персонал</t>
  </si>
  <si>
    <t>Кількість учнів закладів загальної середньої освіти (осіб), які</t>
  </si>
  <si>
    <t>продовжують перебувати за кордоном</t>
  </si>
  <si>
    <t>внутрішньо переміщені здобувачі освіти, що отримуватимуть освітні послуги в закладах, що будуть функціонувати</t>
  </si>
  <si>
    <t>Частка закладів дошкільної та загальної середньої освіти (%), що</t>
  </si>
  <si>
    <t>функціонуватимуть і будуть надавати освітні послуги внутрішньо переміщеним здобувачам освіти</t>
  </si>
  <si>
    <t>можуть функціонувати, проте наразі є прихистком для внутрішньо переміщених здобувачів освіти (місце тимчасового проживання)</t>
  </si>
  <si>
    <t>Частка учнів закладів загальної середньої освіти, які підвозяться, від числа тих, що потребують підвезення до закладу освіти, що буде  функціонувати, і у зворотному напрямку, (%)</t>
  </si>
  <si>
    <t>Частка закладів дошкільної освіти, що будуть функціонувати у новому н.р. (фактично надавати освітні послуги здобувачам освіти), та організовують навчання за очною, дистанційною, змішаною  формами навчання, (%)</t>
  </si>
  <si>
    <t>ІІІ. Кадрове забезпечення</t>
  </si>
  <si>
    <t>Частка укомплектованості необхідними педагогічними кадрами закладів загальної середньої освіти, (%)</t>
  </si>
  <si>
    <r>
      <t xml:space="preserve">Кількість ЗЗСО, що функціонують і надають освітні послуги здобувачам освіти, які перебувають на тимчасово окупованих територіях, </t>
    </r>
    <r>
      <rPr>
        <i/>
        <sz val="12"/>
        <color indexed="8"/>
        <rFont val="Times New Roman"/>
        <family val="1"/>
        <charset val="204"/>
      </rPr>
      <t>од.</t>
    </r>
  </si>
  <si>
    <t>Сума колонок 9-11=5</t>
  </si>
  <si>
    <t>Сума колонок 43-45=3</t>
  </si>
  <si>
    <t>Сума колонок 49-51=4</t>
  </si>
  <si>
    <r>
      <t xml:space="preserve">Кількість учнів, які здобувають освіту у опорних ЗЗСО, що функціонують, </t>
    </r>
    <r>
      <rPr>
        <i/>
        <sz val="12"/>
        <color indexed="8"/>
        <rFont val="Times New Roman"/>
        <family val="1"/>
        <charset val="204"/>
      </rPr>
      <t>осіб:</t>
    </r>
  </si>
  <si>
    <t>зруйновані</t>
  </si>
  <si>
    <t>Кількість опорних ЗЗСО, які:</t>
  </si>
  <si>
    <t>Кількість філій опорних ЗЗСО, які:</t>
  </si>
  <si>
    <t>Загалом</t>
  </si>
  <si>
    <t>Опорних ЗЗСО</t>
  </si>
  <si>
    <t>пошкоджені, але функціонують</t>
  </si>
  <si>
    <t>пошкоджені та не функціонують</t>
  </si>
  <si>
    <t>Кількість філій опорних ЗЗСО, які функціонують і надають освітні послуги, од</t>
  </si>
  <si>
    <t xml:space="preserve">Тернопільська </t>
  </si>
  <si>
    <r>
      <t xml:space="preserve">Вінницька </t>
    </r>
    <r>
      <rPr>
        <vertAlign val="superscript"/>
        <sz val="12"/>
        <rFont val="Times New Roman"/>
        <family val="1"/>
        <charset val="204"/>
      </rPr>
      <t>1</t>
    </r>
  </si>
  <si>
    <r>
      <t xml:space="preserve">Донецька </t>
    </r>
    <r>
      <rPr>
        <vertAlign val="superscript"/>
        <sz val="12"/>
        <rFont val="Times New Roman"/>
        <family val="1"/>
        <charset val="204"/>
      </rPr>
      <t>2</t>
    </r>
  </si>
  <si>
    <r>
      <t xml:space="preserve">Закарпатська </t>
    </r>
    <r>
      <rPr>
        <vertAlign val="superscript"/>
        <sz val="12"/>
        <rFont val="Times New Roman"/>
        <family val="1"/>
        <charset val="204"/>
      </rPr>
      <t>3</t>
    </r>
  </si>
  <si>
    <r>
      <rPr>
        <vertAlign val="superscript"/>
        <sz val="12"/>
        <color theme="1"/>
        <rFont val="Times New Roman"/>
        <family val="1"/>
        <charset val="204"/>
      </rPr>
      <t>2</t>
    </r>
    <r>
      <rPr>
        <sz val="12"/>
        <color theme="1"/>
        <rFont val="Times New Roman"/>
        <family val="1"/>
        <charset val="204"/>
      </rPr>
      <t xml:space="preserve"> До колонки 3: у 367 ЗДО, розташованих на територіях, підконтрольній українській владі,  освітній процес призупинено;
до колонки 5: зменшення закладів освіти відбулося у звязку з припиненням діяльності Маріупольського міського ліцею, який продовжив діяльність в м. Києві;
до колонки 24: за змішаною формою працює заклад, який перемістився до м. Полтави;
до колонки 28: у 367 ЗДО числиться 3280 педпрацівників;
до колонки 46: у списках ЗДО 11668 вихованців із числа внутрішньо переміщених осіб;
до колонки 67: у списках ЗДО  числиться 22577 вихованців</t>
    </r>
  </si>
  <si>
    <t>1 примітка: інформація щодо філій ЗДО та дошкільних підрозділів ЗЗСО
Кількість філій та структурних підрозділів ЗЗСО, які функціонують (фактично надають освітні послуги здобувачам освіти за різними формами), станом на дату подання даних, од. - 153;
Кількість педагогічних працівників (без урахування сумісників), які працюють у дошкільних структурних підрозділах ЗЗСО), що функціонують, осіб - 584;
Кадрове забезпечення дошкільних підрозділів ЗЗСО, що функціонують, %: 99.4
Кількість вакантних ставок педагогічних працівників у дошкільних підрозділах ЗЗСО, що функціонують, ставок: 1;
Кількість дошкільних підрозділів ЗЗСО, що функціонують і надають освітні послуги внутрішньо переміщеним здобувачам освіти, од. - 77;
Кількість внутрішньо переміщених здобувачів освіти, що отримують освітні послуги в дошкільних підрозділах ЗЗСО, що функціонують, осіб - 147;
Кількість філій, відділень та дошкільних підрозділів ЗЗСО, що функціонують і надають освітні послуги, од. - очно - 95  дистанційно - 47   змішано - 11;
Кількість вихованців, які здобувають освіту у дошкільних підрозділах ЗЗСО, що функціонують, осіб: очно - 1784   дистанційно - 808  змішано - 184</t>
  </si>
  <si>
    <r>
      <t xml:space="preserve">Запорізька </t>
    </r>
    <r>
      <rPr>
        <vertAlign val="superscript"/>
        <sz val="12"/>
        <rFont val="Times New Roman"/>
        <family val="1"/>
        <charset val="204"/>
      </rPr>
      <t>4</t>
    </r>
  </si>
  <si>
    <r>
      <rPr>
        <vertAlign val="superscript"/>
        <sz val="12"/>
        <color theme="1"/>
        <rFont val="Times New Roman"/>
        <family val="1"/>
        <charset val="204"/>
      </rPr>
      <t>4</t>
    </r>
    <r>
      <rPr>
        <sz val="12"/>
        <color theme="1"/>
        <rFont val="Times New Roman"/>
        <family val="1"/>
        <charset val="204"/>
      </rPr>
      <t xml:space="preserve"> До колонок 75-77: визначити неможливо
До колонок 85-90: на цей час всі ЗЗСО працюють у дистанційному форматі</t>
    </r>
  </si>
  <si>
    <r>
      <t xml:space="preserve">Кіровоградська </t>
    </r>
    <r>
      <rPr>
        <vertAlign val="superscript"/>
        <sz val="12"/>
        <rFont val="Times New Roman"/>
        <family val="1"/>
        <charset val="204"/>
      </rPr>
      <t>5</t>
    </r>
  </si>
  <si>
    <r>
      <rPr>
        <vertAlign val="superscript"/>
        <sz val="12"/>
        <color theme="1"/>
        <rFont val="Times New Roman"/>
        <family val="1"/>
        <charset val="204"/>
      </rPr>
      <t>5</t>
    </r>
    <r>
      <rPr>
        <sz val="12"/>
        <color theme="1"/>
        <rFont val="Times New Roman"/>
        <family val="1"/>
        <charset val="204"/>
      </rPr>
      <t xml:space="preserve"> До колонок 5, 9-11, 22-24:  162 ЗЗСО на канікулах (52792 учнів)</t>
    </r>
  </si>
  <si>
    <r>
      <t xml:space="preserve">Луганська </t>
    </r>
    <r>
      <rPr>
        <vertAlign val="superscript"/>
        <sz val="12"/>
        <rFont val="Times New Roman"/>
        <family val="1"/>
        <charset val="204"/>
      </rPr>
      <t>6</t>
    </r>
  </si>
  <si>
    <r>
      <rPr>
        <vertAlign val="superscript"/>
        <sz val="12"/>
        <color theme="1"/>
        <rFont val="Times New Roman"/>
        <family val="1"/>
        <charset val="204"/>
      </rPr>
      <t>6</t>
    </r>
    <r>
      <rPr>
        <sz val="12"/>
        <color theme="1"/>
        <rFont val="Times New Roman"/>
        <family val="1"/>
        <charset val="204"/>
      </rPr>
      <t xml:space="preserve"> Усі 21 опорний ЗЗСО знаходяться на ТОТ. З них на цей час 12 функціонують дистанційно. Інші 9 опорних шкіл та усі 25 філій в простої.</t>
    </r>
  </si>
  <si>
    <r>
      <t xml:space="preserve">Рівненська </t>
    </r>
    <r>
      <rPr>
        <vertAlign val="superscript"/>
        <sz val="12"/>
        <rFont val="Times New Roman"/>
        <family val="1"/>
        <charset val="204"/>
      </rPr>
      <t>7</t>
    </r>
  </si>
  <si>
    <r>
      <rPr>
        <vertAlign val="superscript"/>
        <sz val="12"/>
        <color theme="1"/>
        <rFont val="Times New Roman"/>
        <family val="1"/>
        <charset val="204"/>
      </rPr>
      <t xml:space="preserve">7 </t>
    </r>
    <r>
      <rPr>
        <sz val="12"/>
        <color theme="1"/>
        <rFont val="Times New Roman"/>
        <family val="1"/>
        <charset val="204"/>
      </rPr>
      <t>До колонки 5: канікули у 204 закладах загальної середньої освіти</t>
    </r>
  </si>
  <si>
    <r>
      <t xml:space="preserve">Чернівецька </t>
    </r>
    <r>
      <rPr>
        <vertAlign val="superscript"/>
        <sz val="12"/>
        <rFont val="Times New Roman"/>
        <family val="1"/>
        <charset val="204"/>
      </rPr>
      <t>8</t>
    </r>
  </si>
  <si>
    <r>
      <rPr>
        <vertAlign val="superscript"/>
        <sz val="12"/>
        <color theme="1"/>
        <rFont val="Times New Roman"/>
        <family val="1"/>
        <charset val="204"/>
      </rPr>
      <t>8</t>
    </r>
    <r>
      <rPr>
        <sz val="12"/>
        <color theme="1"/>
        <rFont val="Times New Roman"/>
        <family val="1"/>
        <charset val="204"/>
      </rPr>
      <t xml:space="preserve"> До колонки 3: 23 не функціонує
До колонки 5: 324 на канікулах
До колонки 15: упродовж 22-23 н.р.
До колонки 30: уточнено без сумісників
До колонки 43: без урахування закладів на канікулах
До колонки 46: без урахування канікулярного періоду</t>
    </r>
  </si>
  <si>
    <r>
      <t xml:space="preserve">Чернігівська </t>
    </r>
    <r>
      <rPr>
        <vertAlign val="superscript"/>
        <sz val="12"/>
        <rFont val="Times New Roman"/>
        <family val="1"/>
        <charset val="204"/>
      </rPr>
      <t>9</t>
    </r>
  </si>
  <si>
    <r>
      <rPr>
        <vertAlign val="superscript"/>
        <sz val="12"/>
        <color theme="1"/>
        <rFont val="Times New Roman"/>
        <family val="1"/>
        <charset val="204"/>
      </rPr>
      <t>9</t>
    </r>
    <r>
      <rPr>
        <sz val="12"/>
        <color theme="1"/>
        <rFont val="Times New Roman"/>
        <family val="1"/>
        <charset val="204"/>
      </rPr>
      <t xml:space="preserve"> До колонки 3: Всього мережа закладів дошкільної освіти області складається з 406 одиниць, з них у 212  закладах дошкільної освіти  освітній процес організовано за очною, дистанційною та змішаною формами; 194 заклади дошкільної освіти перебувають на простої.
До колонки 4: Всього мережа закладів позашкільної освіти складається з 62 одиниць, з них у 59 закладах позашкільної освіти освітній процес організовано за очною, дистанційною та змішаною формами; 3 заклади позашкільної освіти перебувають на простої.    
До колонки 5: Всього мережа закладів загальної середньої освіти області складається з 402 одиниць, з них станом на 21 січня 2023 року у 38 закладах загальної середньої освіти продовжуються зимові канікули для 6158 учнів; у 364 закладах загальної середньої освіти організовано освітній процес за очною, дистанційною та змішаною формами навчання для 87153 учнів.        
До колонок 88-90: Кількість закладів загальної середньої освіти, які організовують харчування самостійно, за допомогою замовлення послуг кейтерінгу та аутсорсингу, в сумі становить 149 закладів. Кільість закладів загальної середньої освіти, які мають функціонуючи харчоблоки становить 147 одиниць.  2  заклади загальної середньої освіти не мають власних харчоблоків, харчування організовано за допомогою замовлення послуг кейтерінгу. </t>
    </r>
  </si>
  <si>
    <r>
      <t xml:space="preserve">м. Київ </t>
    </r>
    <r>
      <rPr>
        <vertAlign val="superscript"/>
        <sz val="12"/>
        <rFont val="Times New Roman"/>
        <family val="1"/>
        <charset val="204"/>
      </rPr>
      <t>10</t>
    </r>
  </si>
  <si>
    <r>
      <rPr>
        <vertAlign val="superscript"/>
        <sz val="12"/>
        <color theme="1"/>
        <rFont val="Times New Roman"/>
        <family val="1"/>
        <charset val="204"/>
      </rPr>
      <t>10</t>
    </r>
    <r>
      <rPr>
        <sz val="12"/>
        <color theme="1"/>
        <rFont val="Times New Roman"/>
        <family val="1"/>
        <charset val="204"/>
      </rPr>
      <t xml:space="preserve"> До колонки 3:  ще 25 дошкільних структурних підрозділів закладів загальної середньої освіти 
До колонки 5: відповідно до звітів ЗНЗ-1
До колонки 9: станом на 20.01.2023 року у ЗЗСО тривають зимові канікули з 26 грудня  2022 року до 27 січня 2023 року
До колонки 46: всього зараховано до закладів дошкільної освіти 3836 дітей з числа ВПО
До колонки 55: два автобуси потребують ремонту
До колонки 75: за даними Реєстра територіальної громади міста Києва станом на 31.12.2022 року в місті Києві обліковувалося 89920 дітей дошкільного віку
До колонки 84: ще 1987 дітей з ООП навчаються у групах компенсуючого типу</t>
    </r>
  </si>
  <si>
    <r>
      <rPr>
        <vertAlign val="superscript"/>
        <sz val="12"/>
        <color theme="1"/>
        <rFont val="Times New Roman"/>
        <family val="1"/>
        <charset val="204"/>
      </rPr>
      <t>3</t>
    </r>
    <r>
      <rPr>
        <sz val="12"/>
        <color theme="1"/>
        <rFont val="Times New Roman"/>
        <family val="1"/>
        <charset val="204"/>
      </rPr>
      <t xml:space="preserve"> До колонки 3: 255 закладів дошкільної освіти у простої, крім того, 32 дошкільні підрозділи ЗЗСО;
До колонки 5: з моменту останнього інформування відбулися такі зміни: одна початкова школа стала стуктурним підрозділом гімназії (втративши статус юридичної особи);
до колонки 41: крім того, 75 шкільних автобусів передано для потреб ЗСУ, 23 потребують списання </t>
    </r>
  </si>
  <si>
    <t>Херсонська 11</t>
  </si>
  <si>
    <t>11 До колонки 82: Кількість учнів з ООП, які здобувають освіту тільки в інклюзивних класах ЗЗСО, що  функціонують, осіб (в минулих звітах зазначалися всі учні з ООП)</t>
  </si>
  <si>
    <r>
      <t xml:space="preserve">Кількість опорних ЗЗСО, які функціонують   і надають освітні послуги, </t>
    </r>
    <r>
      <rPr>
        <i/>
        <sz val="12"/>
        <color indexed="8"/>
        <rFont val="Times New Roman"/>
        <family val="1"/>
        <charset val="204"/>
      </rPr>
      <t>од.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</si>
</sst>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2"/>
      <color theme="1"/>
      <name val="Times New Roman"/>
      <family val="2"/>
      <charset val="204"/>
    </font>
    <font>
      <sz val="10"/>
      <color indexed="8"/>
      <name val="Arial"/>
      <family val="2"/>
      <charset val="204"/>
    </font>
    <font>
      <sz val="12"/>
      <color indexed="8"/>
      <name val="Times New Roman"/>
      <family val="1"/>
      <charset val="204"/>
    </font>
    <font>
      <i/>
      <sz val="12"/>
      <color indexed="8"/>
      <name val="Times New Roman"/>
      <family val="1"/>
      <charset val="204"/>
    </font>
    <font>
      <sz val="6"/>
      <color indexed="8"/>
      <name val="Times New Roman"/>
      <family val="1"/>
      <charset val="204"/>
    </font>
    <font>
      <sz val="12"/>
      <color theme="1"/>
      <name val="Times New Roman"/>
      <family val="2"/>
      <charset val="204"/>
    </font>
    <font>
      <sz val="12"/>
      <color theme="1"/>
      <name val="Times New Roman"/>
      <family val="1"/>
      <charset val="204"/>
    </font>
    <font>
      <b/>
      <sz val="12"/>
      <color theme="1"/>
      <name val="Times New Roman"/>
      <family val="1"/>
      <charset val="204"/>
    </font>
    <font>
      <sz val="12"/>
      <color rgb="FFFF0000"/>
      <name val="Times New Roman"/>
      <family val="1"/>
      <charset val="204"/>
    </font>
    <font>
      <sz val="8"/>
      <color theme="1"/>
      <name val="Times New Roman"/>
      <family val="1"/>
      <charset val="204"/>
    </font>
    <font>
      <sz val="11"/>
      <color theme="1"/>
      <name val="Times New Roman"/>
      <family val="1"/>
      <charset val="204"/>
    </font>
    <font>
      <sz val="10"/>
      <color theme="1"/>
      <name val="Times New Roman"/>
      <family val="1"/>
      <charset val="204"/>
    </font>
    <font>
      <sz val="9"/>
      <color theme="1"/>
      <name val="Times New Roman"/>
      <family val="1"/>
      <charset val="204"/>
    </font>
    <font>
      <sz val="7"/>
      <color theme="1"/>
      <name val="Times New Roman"/>
      <family val="1"/>
      <charset val="204"/>
    </font>
    <font>
      <b/>
      <sz val="6"/>
      <color rgb="FF000000"/>
      <name val="Times New Roman"/>
      <family val="1"/>
      <charset val="204"/>
    </font>
    <font>
      <sz val="12"/>
      <color rgb="FFFF0000"/>
      <name val="Times New Roman"/>
      <family val="2"/>
      <charset val="204"/>
    </font>
    <font>
      <sz val="12"/>
      <color rgb="FF000000"/>
      <name val="Times New Roman"/>
      <family val="1"/>
      <charset val="204"/>
    </font>
    <font>
      <sz val="12"/>
      <color rgb="FF000000"/>
      <name val="Calibri"/>
      <family val="2"/>
      <charset val="204"/>
    </font>
    <font>
      <b/>
      <sz val="12"/>
      <color rgb="FF000000"/>
      <name val="Times New Roman"/>
      <family val="1"/>
      <charset val="204"/>
    </font>
    <font>
      <sz val="6"/>
      <color rgb="FF000000"/>
      <name val="Times New Roman"/>
      <family val="1"/>
      <charset val="204"/>
    </font>
    <font>
      <sz val="6"/>
      <color rgb="FF000000"/>
      <name val="Calibri"/>
      <family val="2"/>
      <charset val="204"/>
    </font>
    <font>
      <sz val="6"/>
      <color theme="1"/>
      <name val="Times New Roman"/>
      <family val="1"/>
      <charset val="204"/>
    </font>
    <font>
      <sz val="12"/>
      <name val="Times New Roman"/>
      <family val="1"/>
      <charset val="204"/>
    </font>
    <font>
      <sz val="12"/>
      <color theme="1"/>
      <name val="Calibri"/>
      <family val="1"/>
      <charset val="204"/>
      <scheme val="minor"/>
    </font>
    <font>
      <sz val="12"/>
      <color indexed="8"/>
      <name val="Times New Roman"/>
      <family val="2"/>
      <charset val="204"/>
    </font>
    <font>
      <sz val="12"/>
      <color theme="1"/>
      <name val="Calibri"/>
      <family val="2"/>
      <charset val="204"/>
      <scheme val="minor"/>
    </font>
    <font>
      <sz val="10"/>
      <color rgb="FF000000"/>
      <name val="Calibri"/>
      <family val="2"/>
      <charset val="204"/>
      <scheme val="minor"/>
    </font>
    <font>
      <sz val="8"/>
      <name val="Times New Roman"/>
      <family val="2"/>
      <charset val="204"/>
    </font>
    <font>
      <vertAlign val="superscript"/>
      <sz val="12"/>
      <name val="Times New Roman"/>
      <family val="1"/>
      <charset val="204"/>
    </font>
    <font>
      <vertAlign val="superscrip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9" fontId="5" fillId="0" borderId="0" applyFont="0" applyFill="0" applyBorder="0" applyAlignment="0" applyProtection="0"/>
    <xf numFmtId="0" fontId="23" fillId="0" borderId="0"/>
    <xf numFmtId="0" fontId="24" fillId="0" borderId="0"/>
    <xf numFmtId="9" fontId="24" fillId="0" borderId="0" applyFont="0" applyFill="0" applyBorder="0" applyAlignment="0" applyProtection="0"/>
    <xf numFmtId="0" fontId="25" fillId="0" borderId="0"/>
    <xf numFmtId="0" fontId="26" fillId="0" borderId="0"/>
  </cellStyleXfs>
  <cellXfs count="130">
    <xf numFmtId="0" fontId="0" fillId="0" borderId="0" xfId="0"/>
    <xf numFmtId="0" fontId="6" fillId="0" borderId="0" xfId="0" applyFont="1" applyAlignment="1">
      <alignment vertical="top"/>
    </xf>
    <xf numFmtId="0" fontId="2" fillId="0" borderId="1" xfId="1" applyFont="1" applyBorder="1" applyAlignment="1">
      <alignment vertical="top" wrapText="1"/>
    </xf>
    <xf numFmtId="0" fontId="6" fillId="0" borderId="2"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top"/>
    </xf>
    <xf numFmtId="0" fontId="8" fillId="0" borderId="3" xfId="0" applyFont="1" applyBorder="1" applyAlignment="1">
      <alignment vertical="top"/>
    </xf>
    <xf numFmtId="0" fontId="7" fillId="0" borderId="2" xfId="0" applyFont="1" applyBorder="1" applyAlignment="1">
      <alignment horizontal="center" vertical="center"/>
    </xf>
    <xf numFmtId="0" fontId="0" fillId="0" borderId="0" xfId="0" applyAlignment="1">
      <alignment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0" fillId="0" borderId="13" xfId="0" applyBorder="1" applyAlignment="1">
      <alignment vertical="center" wrapText="1"/>
    </xf>
    <xf numFmtId="0" fontId="10" fillId="0" borderId="12" xfId="0" applyFont="1" applyBorder="1" applyAlignment="1">
      <alignment horizontal="center" vertical="center" textRotation="90" wrapText="1"/>
    </xf>
    <xf numFmtId="0" fontId="10" fillId="0" borderId="13" xfId="0" applyFont="1" applyBorder="1" applyAlignment="1">
      <alignment horizontal="center" vertical="center" textRotation="90" wrapText="1"/>
    </xf>
    <xf numFmtId="0" fontId="0" fillId="0" borderId="13" xfId="0" applyBorder="1" applyAlignment="1">
      <alignment vertical="top" textRotation="90" wrapText="1"/>
    </xf>
    <xf numFmtId="0" fontId="11" fillId="0" borderId="14" xfId="0" applyFont="1" applyBorder="1" applyAlignment="1">
      <alignment horizontal="center" vertical="center" textRotation="90" wrapText="1"/>
    </xf>
    <xf numFmtId="0" fontId="12" fillId="0" borderId="15"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11" fillId="0" borderId="15" xfId="0" applyFont="1" applyBorder="1" applyAlignment="1">
      <alignment horizontal="center" vertical="center" textRotation="90" wrapText="1"/>
    </xf>
    <xf numFmtId="0" fontId="12" fillId="0" borderId="14" xfId="0" applyFont="1" applyBorder="1" applyAlignment="1">
      <alignment horizontal="center" vertical="center" textRotation="90" wrapText="1"/>
    </xf>
    <xf numFmtId="0" fontId="13" fillId="0" borderId="14" xfId="0" applyFont="1" applyBorder="1" applyAlignment="1">
      <alignment horizontal="center" vertical="center" textRotation="90" wrapText="1"/>
    </xf>
    <xf numFmtId="0" fontId="11" fillId="0" borderId="16" xfId="0" applyFont="1" applyBorder="1" applyAlignment="1">
      <alignment horizontal="center" vertical="center" textRotation="90" wrapText="1"/>
    </xf>
    <xf numFmtId="0" fontId="9" fillId="0" borderId="12" xfId="0" applyFont="1" applyBorder="1" applyAlignment="1">
      <alignment vertical="center" wrapText="1"/>
    </xf>
    <xf numFmtId="0" fontId="9" fillId="0" borderId="14" xfId="0" applyFont="1" applyBorder="1" applyAlignment="1">
      <alignment horizontal="center" vertical="center" wrapText="1"/>
    </xf>
    <xf numFmtId="0" fontId="9" fillId="0" borderId="13" xfId="0" applyFont="1" applyBorder="1" applyAlignment="1">
      <alignment vertical="center" wrapText="1"/>
    </xf>
    <xf numFmtId="0" fontId="0" fillId="0" borderId="13" xfId="0" applyBorder="1" applyAlignment="1">
      <alignment vertical="top"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0" fillId="0" borderId="12"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13" xfId="0" applyFont="1" applyBorder="1" applyAlignment="1">
      <alignment vertical="center" wrapText="1"/>
    </xf>
    <xf numFmtId="0" fontId="10" fillId="0" borderId="0" xfId="0" applyFont="1" applyAlignment="1">
      <alignment vertical="center" wrapText="1"/>
    </xf>
    <xf numFmtId="0" fontId="10" fillId="0" borderId="20" xfId="0" applyFont="1" applyBorder="1" applyAlignment="1">
      <alignment vertical="center" wrapText="1"/>
    </xf>
    <xf numFmtId="0" fontId="10" fillId="0" borderId="14" xfId="0" applyFont="1" applyBorder="1" applyAlignment="1">
      <alignment vertical="center" wrapText="1"/>
    </xf>
    <xf numFmtId="0" fontId="10" fillId="0" borderId="17" xfId="0" applyFont="1" applyBorder="1" applyAlignment="1">
      <alignment vertical="center" wrapText="1"/>
    </xf>
    <xf numFmtId="0" fontId="10" fillId="0" borderId="21" xfId="0" applyFont="1" applyBorder="1" applyAlignment="1">
      <alignment vertical="center" wrapText="1"/>
    </xf>
    <xf numFmtId="0" fontId="11" fillId="0" borderId="0" xfId="0" applyFont="1"/>
    <xf numFmtId="164" fontId="5" fillId="0" borderId="1" xfId="2" applyNumberFormat="1" applyFont="1" applyBorder="1"/>
    <xf numFmtId="164" fontId="15" fillId="0" borderId="1" xfId="0" applyNumberFormat="1" applyFont="1" applyBorder="1"/>
    <xf numFmtId="0" fontId="6"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0" fontId="16" fillId="0" borderId="1" xfId="0" applyFont="1" applyBorder="1" applyAlignment="1">
      <alignment vertical="center" wrapText="1"/>
    </xf>
    <xf numFmtId="164" fontId="0" fillId="0" borderId="1" xfId="0" applyNumberFormat="1" applyBorder="1"/>
    <xf numFmtId="0" fontId="17" fillId="0" borderId="1" xfId="0" applyFont="1" applyBorder="1" applyAlignment="1">
      <alignment vertical="center" wrapText="1"/>
    </xf>
    <xf numFmtId="0" fontId="6" fillId="0" borderId="1" xfId="0" applyFont="1" applyBorder="1"/>
    <xf numFmtId="0" fontId="1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top"/>
    </xf>
    <xf numFmtId="0" fontId="22" fillId="0" borderId="1" xfId="0" applyFont="1" applyBorder="1" applyAlignment="1">
      <alignment horizontal="center" vertical="center"/>
    </xf>
    <xf numFmtId="0" fontId="6" fillId="0" borderId="0" xfId="0" applyFont="1" applyAlignment="1">
      <alignment horizontal="left" vertical="center"/>
    </xf>
    <xf numFmtId="0" fontId="8" fillId="0" borderId="3" xfId="0" applyFont="1" applyBorder="1" applyAlignment="1">
      <alignment horizontal="left" vertical="center"/>
    </xf>
    <xf numFmtId="0" fontId="2" fillId="0" borderId="0" xfId="1" applyFont="1" applyAlignment="1">
      <alignment horizontal="left" vertical="center" wrapText="1"/>
    </xf>
    <xf numFmtId="0" fontId="6" fillId="0" borderId="1" xfId="0" applyFont="1" applyBorder="1" applyAlignment="1">
      <alignment horizontal="center" vertical="top"/>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xf>
    <xf numFmtId="0" fontId="22" fillId="0" borderId="1" xfId="1" applyFont="1" applyBorder="1" applyAlignment="1">
      <alignment horizontal="left" vertical="center" wrapText="1"/>
    </xf>
    <xf numFmtId="0" fontId="22" fillId="0" borderId="4" xfId="1" applyFont="1" applyBorder="1" applyAlignment="1">
      <alignment horizontal="left" vertical="center" wrapText="1"/>
    </xf>
    <xf numFmtId="0" fontId="0" fillId="0" borderId="0" xfId="0" applyAlignment="1">
      <alignment horizontal="center" vertical="center" wrapText="1"/>
    </xf>
    <xf numFmtId="0" fontId="0" fillId="2" borderId="1" xfId="0" applyFill="1" applyBorder="1" applyAlignment="1">
      <alignment horizontal="center"/>
    </xf>
    <xf numFmtId="0" fontId="6" fillId="0" borderId="2"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top"/>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0" xfId="0" applyFont="1" applyAlignment="1">
      <alignment horizontal="center" vertical="center" wrapText="1"/>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16"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16" xfId="0" applyFont="1" applyBorder="1" applyAlignment="1">
      <alignment vertical="center" wrapText="1"/>
    </xf>
    <xf numFmtId="0" fontId="9" fillId="0" borderId="22"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22" xfId="0" applyFont="1" applyBorder="1" applyAlignment="1">
      <alignment horizontal="center" vertical="center" textRotation="90" wrapText="1"/>
    </xf>
    <xf numFmtId="0" fontId="10" fillId="0" borderId="23" xfId="0" applyFont="1" applyBorder="1" applyAlignment="1">
      <alignment horizontal="center" vertical="center" textRotation="90" wrapText="1"/>
    </xf>
    <xf numFmtId="0" fontId="10" fillId="0" borderId="16" xfId="0" applyFont="1" applyBorder="1" applyAlignment="1">
      <alignment horizontal="center" vertical="center" textRotation="90" wrapText="1"/>
    </xf>
    <xf numFmtId="0" fontId="20" fillId="0" borderId="22" xfId="0" applyFont="1" applyBorder="1" applyAlignment="1">
      <alignment horizontal="center" vertical="center" wrapText="1"/>
    </xf>
    <xf numFmtId="0" fontId="20" fillId="0" borderId="16" xfId="0" applyFont="1" applyBorder="1" applyAlignment="1">
      <alignment horizontal="center" vertical="center" wrapText="1"/>
    </xf>
    <xf numFmtId="0" fontId="9" fillId="0" borderId="24"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vertical="center" wrapText="1"/>
    </xf>
    <xf numFmtId="0" fontId="21" fillId="0" borderId="22" xfId="0" applyFont="1" applyBorder="1" applyAlignment="1">
      <alignment horizontal="center" vertical="center" wrapText="1"/>
    </xf>
    <xf numFmtId="0" fontId="21"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14" xfId="0" applyBorder="1" applyAlignment="1">
      <alignment vertical="top" wrapText="1"/>
    </xf>
    <xf numFmtId="0" fontId="0" fillId="0" borderId="21" xfId="0" applyBorder="1" applyAlignment="1">
      <alignment vertical="top" wrapText="1"/>
    </xf>
    <xf numFmtId="0" fontId="14" fillId="0" borderId="22"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xf>
  </cellXfs>
  <cellStyles count="8">
    <cellStyle name="Звичайний 2" xfId="7"/>
    <cellStyle name="Обычный" xfId="0" builtinId="0"/>
    <cellStyle name="Обычный 2" xfId="4"/>
    <cellStyle name="Обычный 3" xfId="3"/>
    <cellStyle name="Обычный 4" xfId="6"/>
    <cellStyle name="Обычный_Лист1" xfId="1"/>
    <cellStyle name="Процентный" xfId="2" builtinId="5"/>
    <cellStyle name="Процентн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zoomScale="70" zoomScaleNormal="70" workbookViewId="0">
      <selection activeCell="A35" sqref="A35:B35"/>
    </sheetView>
  </sheetViews>
  <sheetFormatPr defaultColWidth="9" defaultRowHeight="15.75" x14ac:dyDescent="0.25"/>
  <cols>
    <col min="1" max="1" width="4.625" style="1" customWidth="1"/>
    <col min="2" max="2" width="62.125" style="54" customWidth="1"/>
    <col min="3" max="17" width="15.375" style="1" customWidth="1"/>
    <col min="18" max="16384" width="9" style="1"/>
  </cols>
  <sheetData>
    <row r="1" spans="1:17" x14ac:dyDescent="0.25">
      <c r="A1" s="5"/>
    </row>
    <row r="2" spans="1:17" x14ac:dyDescent="0.25">
      <c r="A2" s="6"/>
      <c r="B2" s="55"/>
      <c r="C2" s="6"/>
      <c r="D2" s="6"/>
      <c r="E2" s="6"/>
      <c r="F2" s="6"/>
      <c r="G2" s="6"/>
      <c r="H2" s="6"/>
      <c r="I2" s="6"/>
      <c r="J2" s="6"/>
      <c r="K2" s="6"/>
      <c r="L2" s="6"/>
    </row>
    <row r="3" spans="1:17" s="4" customFormat="1" ht="74.099999999999994" customHeight="1" x14ac:dyDescent="0.25">
      <c r="A3" s="73" t="s">
        <v>22</v>
      </c>
      <c r="B3" s="70" t="s">
        <v>23</v>
      </c>
      <c r="C3" s="77" t="s">
        <v>841</v>
      </c>
      <c r="D3" s="78"/>
      <c r="E3" s="79"/>
      <c r="F3" s="73" t="s">
        <v>817</v>
      </c>
      <c r="G3" s="80" t="s">
        <v>811</v>
      </c>
      <c r="H3" s="81"/>
      <c r="I3" s="82"/>
      <c r="J3" s="80" t="s">
        <v>812</v>
      </c>
      <c r="K3" s="81"/>
      <c r="L3" s="82"/>
      <c r="M3" s="77" t="s">
        <v>809</v>
      </c>
      <c r="N3" s="78"/>
      <c r="O3" s="79"/>
      <c r="P3" s="76" t="s">
        <v>805</v>
      </c>
      <c r="Q3" s="76"/>
    </row>
    <row r="4" spans="1:17" ht="15.4" customHeight="1" x14ac:dyDescent="0.25">
      <c r="A4" s="74"/>
      <c r="B4" s="71"/>
      <c r="C4" s="76" t="s">
        <v>26</v>
      </c>
      <c r="D4" s="76" t="s">
        <v>24</v>
      </c>
      <c r="E4" s="76" t="s">
        <v>25</v>
      </c>
      <c r="F4" s="74"/>
      <c r="G4" s="83"/>
      <c r="H4" s="84"/>
      <c r="I4" s="85"/>
      <c r="J4" s="83"/>
      <c r="K4" s="84"/>
      <c r="L4" s="85"/>
      <c r="M4" s="76" t="s">
        <v>26</v>
      </c>
      <c r="N4" s="76" t="s">
        <v>24</v>
      </c>
      <c r="O4" s="76" t="s">
        <v>25</v>
      </c>
      <c r="P4" s="76"/>
      <c r="Q4" s="76"/>
    </row>
    <row r="5" spans="1:17" ht="34.5" customHeight="1" x14ac:dyDescent="0.25">
      <c r="A5" s="74"/>
      <c r="B5" s="71"/>
      <c r="C5" s="76"/>
      <c r="D5" s="76"/>
      <c r="E5" s="76"/>
      <c r="F5" s="74"/>
      <c r="G5" s="86"/>
      <c r="H5" s="87"/>
      <c r="I5" s="88"/>
      <c r="J5" s="86"/>
      <c r="K5" s="87"/>
      <c r="L5" s="88"/>
      <c r="M5" s="76"/>
      <c r="N5" s="76"/>
      <c r="O5" s="76"/>
      <c r="P5" s="76"/>
      <c r="Q5" s="76"/>
    </row>
    <row r="6" spans="1:17" ht="48" customHeight="1" x14ac:dyDescent="0.25">
      <c r="A6" s="75"/>
      <c r="B6" s="72"/>
      <c r="C6" s="76"/>
      <c r="D6" s="76"/>
      <c r="E6" s="76"/>
      <c r="F6" s="75"/>
      <c r="G6" s="66" t="s">
        <v>816</v>
      </c>
      <c r="H6" s="66" t="s">
        <v>815</v>
      </c>
      <c r="I6" s="66" t="s">
        <v>810</v>
      </c>
      <c r="J6" s="66" t="s">
        <v>816</v>
      </c>
      <c r="K6" s="66" t="s">
        <v>815</v>
      </c>
      <c r="L6" s="66" t="s">
        <v>810</v>
      </c>
      <c r="M6" s="76"/>
      <c r="N6" s="76"/>
      <c r="O6" s="76"/>
      <c r="P6" s="51" t="s">
        <v>813</v>
      </c>
      <c r="Q6" s="51" t="s">
        <v>814</v>
      </c>
    </row>
    <row r="7" spans="1:17" s="5" customFormat="1" x14ac:dyDescent="0.25">
      <c r="A7" s="7"/>
      <c r="B7" s="7" t="s">
        <v>30</v>
      </c>
      <c r="C7" s="60">
        <v>446</v>
      </c>
      <c r="D7" s="60">
        <v>376</v>
      </c>
      <c r="E7" s="60">
        <v>394</v>
      </c>
      <c r="F7" s="60">
        <v>1599</v>
      </c>
      <c r="G7" s="60">
        <v>5</v>
      </c>
      <c r="H7" s="60">
        <v>87</v>
      </c>
      <c r="I7" s="60">
        <v>9</v>
      </c>
      <c r="J7" s="60">
        <v>34</v>
      </c>
      <c r="K7" s="60">
        <v>36</v>
      </c>
      <c r="L7" s="60">
        <v>6</v>
      </c>
      <c r="M7" s="60">
        <v>205644</v>
      </c>
      <c r="N7" s="60">
        <v>178063</v>
      </c>
      <c r="O7" s="60">
        <v>174677</v>
      </c>
      <c r="P7" s="60">
        <v>1092</v>
      </c>
      <c r="Q7" s="60">
        <v>263</v>
      </c>
    </row>
    <row r="8" spans="1:17" x14ac:dyDescent="0.25">
      <c r="A8" s="3"/>
      <c r="B8" s="3"/>
      <c r="C8" s="58"/>
      <c r="D8" s="58"/>
      <c r="E8" s="58"/>
      <c r="F8" s="58"/>
      <c r="G8" s="58"/>
      <c r="H8" s="58"/>
      <c r="I8" s="58"/>
      <c r="J8" s="58"/>
      <c r="K8" s="58"/>
      <c r="L8" s="58"/>
      <c r="M8" s="58"/>
      <c r="N8" s="58"/>
      <c r="O8" s="58"/>
      <c r="P8" s="58"/>
      <c r="Q8" s="58"/>
    </row>
    <row r="9" spans="1:17" ht="18.75" x14ac:dyDescent="0.25">
      <c r="A9" s="57">
        <v>1</v>
      </c>
      <c r="B9" s="62" t="s">
        <v>819</v>
      </c>
      <c r="C9" s="58">
        <v>40</v>
      </c>
      <c r="D9" s="58">
        <v>2</v>
      </c>
      <c r="E9" s="58">
        <v>42</v>
      </c>
      <c r="F9" s="58">
        <v>128</v>
      </c>
      <c r="G9" s="58">
        <v>0</v>
      </c>
      <c r="H9" s="58">
        <v>0</v>
      </c>
      <c r="I9" s="58">
        <v>0</v>
      </c>
      <c r="J9" s="58">
        <v>0</v>
      </c>
      <c r="K9" s="58">
        <v>0</v>
      </c>
      <c r="L9" s="58">
        <v>0</v>
      </c>
      <c r="M9" s="58">
        <v>17596</v>
      </c>
      <c r="N9" s="58">
        <v>1808</v>
      </c>
      <c r="O9" s="58">
        <v>22004</v>
      </c>
      <c r="P9" s="58">
        <v>62</v>
      </c>
      <c r="Q9" s="58">
        <v>8</v>
      </c>
    </row>
    <row r="10" spans="1:17" x14ac:dyDescent="0.25">
      <c r="A10" s="57">
        <v>2</v>
      </c>
      <c r="B10" s="62" t="s">
        <v>2</v>
      </c>
      <c r="C10" s="61">
        <v>12</v>
      </c>
      <c r="D10" s="61">
        <v>15</v>
      </c>
      <c r="E10" s="61">
        <v>18</v>
      </c>
      <c r="F10" s="61">
        <v>81</v>
      </c>
      <c r="G10" s="61">
        <v>0</v>
      </c>
      <c r="H10" s="61">
        <v>0</v>
      </c>
      <c r="I10" s="61">
        <v>0</v>
      </c>
      <c r="J10" s="61">
        <v>0</v>
      </c>
      <c r="K10" s="61">
        <v>0</v>
      </c>
      <c r="L10" s="61">
        <v>0</v>
      </c>
      <c r="M10" s="61">
        <v>4708</v>
      </c>
      <c r="N10" s="61">
        <v>7591</v>
      </c>
      <c r="O10" s="61">
        <v>7535</v>
      </c>
      <c r="P10" s="61">
        <v>12</v>
      </c>
      <c r="Q10" s="61">
        <v>5</v>
      </c>
    </row>
    <row r="11" spans="1:17" x14ac:dyDescent="0.25">
      <c r="A11" s="57">
        <v>3</v>
      </c>
      <c r="B11" s="62" t="s">
        <v>3</v>
      </c>
      <c r="C11" s="58">
        <v>0</v>
      </c>
      <c r="D11" s="58">
        <v>45</v>
      </c>
      <c r="E11" s="58">
        <v>2</v>
      </c>
      <c r="F11" s="58">
        <v>95</v>
      </c>
      <c r="G11" s="58">
        <v>0</v>
      </c>
      <c r="H11" s="58">
        <v>2</v>
      </c>
      <c r="I11" s="58">
        <v>1</v>
      </c>
      <c r="J11" s="58">
        <v>0</v>
      </c>
      <c r="K11" s="58">
        <v>0</v>
      </c>
      <c r="L11" s="58">
        <v>0</v>
      </c>
      <c r="M11" s="58">
        <v>0</v>
      </c>
      <c r="N11" s="58">
        <v>25727</v>
      </c>
      <c r="O11" s="58">
        <v>750</v>
      </c>
      <c r="P11" s="58">
        <v>352</v>
      </c>
      <c r="Q11" s="58">
        <v>47</v>
      </c>
    </row>
    <row r="12" spans="1:17" ht="18.75" x14ac:dyDescent="0.25">
      <c r="A12" s="57">
        <v>4</v>
      </c>
      <c r="B12" s="62" t="s">
        <v>820</v>
      </c>
      <c r="C12" s="61">
        <v>0</v>
      </c>
      <c r="D12" s="61">
        <v>40</v>
      </c>
      <c r="E12" s="61">
        <v>0</v>
      </c>
      <c r="F12" s="61">
        <v>12</v>
      </c>
      <c r="G12" s="61">
        <v>2</v>
      </c>
      <c r="H12" s="61">
        <v>14</v>
      </c>
      <c r="I12" s="61">
        <v>4</v>
      </c>
      <c r="J12" s="61">
        <v>16</v>
      </c>
      <c r="K12" s="61">
        <v>7</v>
      </c>
      <c r="L12" s="61">
        <v>1</v>
      </c>
      <c r="M12" s="61">
        <v>0</v>
      </c>
      <c r="N12" s="61">
        <v>20531</v>
      </c>
      <c r="O12" s="61">
        <v>0</v>
      </c>
      <c r="P12" s="61">
        <v>33</v>
      </c>
      <c r="Q12" s="61">
        <v>16</v>
      </c>
    </row>
    <row r="13" spans="1:17" x14ac:dyDescent="0.25">
      <c r="A13" s="57">
        <v>5</v>
      </c>
      <c r="B13" s="62" t="s">
        <v>5</v>
      </c>
      <c r="C13" s="61">
        <v>62</v>
      </c>
      <c r="D13" s="61">
        <v>0</v>
      </c>
      <c r="E13" s="61">
        <v>24</v>
      </c>
      <c r="F13" s="61">
        <v>69</v>
      </c>
      <c r="G13" s="61">
        <v>0</v>
      </c>
      <c r="H13" s="61">
        <v>2</v>
      </c>
      <c r="I13" s="61">
        <v>0</v>
      </c>
      <c r="J13" s="61">
        <v>0</v>
      </c>
      <c r="K13" s="61">
        <v>0</v>
      </c>
      <c r="L13" s="61">
        <v>0</v>
      </c>
      <c r="M13" s="61">
        <v>27151</v>
      </c>
      <c r="N13" s="61">
        <v>0</v>
      </c>
      <c r="O13" s="61">
        <v>5283</v>
      </c>
      <c r="P13" s="61">
        <v>0</v>
      </c>
      <c r="Q13" s="61">
        <v>0</v>
      </c>
    </row>
    <row r="14" spans="1:17" ht="18.75" x14ac:dyDescent="0.25">
      <c r="A14" s="57">
        <v>6</v>
      </c>
      <c r="B14" s="62" t="s">
        <v>821</v>
      </c>
      <c r="C14" s="53">
        <v>60</v>
      </c>
      <c r="D14" s="53"/>
      <c r="E14" s="53"/>
      <c r="F14" s="53">
        <v>69</v>
      </c>
      <c r="G14" s="53">
        <v>0</v>
      </c>
      <c r="H14" s="53">
        <v>0</v>
      </c>
      <c r="I14" s="53">
        <v>0</v>
      </c>
      <c r="J14" s="53">
        <v>0</v>
      </c>
      <c r="K14" s="53">
        <v>0</v>
      </c>
      <c r="L14" s="53">
        <v>0</v>
      </c>
      <c r="M14" s="59">
        <v>34009</v>
      </c>
      <c r="N14" s="59"/>
      <c r="O14" s="59"/>
      <c r="P14" s="53">
        <v>0</v>
      </c>
      <c r="Q14" s="53">
        <v>0</v>
      </c>
    </row>
    <row r="15" spans="1:17" ht="18.75" x14ac:dyDescent="0.25">
      <c r="A15" s="57">
        <v>7</v>
      </c>
      <c r="B15" s="62" t="s">
        <v>824</v>
      </c>
      <c r="C15" s="58">
        <v>0</v>
      </c>
      <c r="D15" s="58">
        <v>37</v>
      </c>
      <c r="E15" s="58">
        <v>0</v>
      </c>
      <c r="F15" s="58">
        <v>35</v>
      </c>
      <c r="G15" s="58">
        <v>0</v>
      </c>
      <c r="H15" s="58">
        <v>10</v>
      </c>
      <c r="I15" s="58">
        <v>0</v>
      </c>
      <c r="J15" s="58">
        <v>0</v>
      </c>
      <c r="K15" s="58">
        <v>6</v>
      </c>
      <c r="L15" s="58">
        <v>2</v>
      </c>
      <c r="M15" s="58">
        <v>0</v>
      </c>
      <c r="N15" s="58">
        <v>15618</v>
      </c>
      <c r="O15" s="58">
        <v>0</v>
      </c>
      <c r="P15" s="58">
        <v>201</v>
      </c>
      <c r="Q15" s="58">
        <v>21</v>
      </c>
    </row>
    <row r="16" spans="1:17" x14ac:dyDescent="0.25">
      <c r="A16" s="57">
        <v>8</v>
      </c>
      <c r="B16" s="63" t="s">
        <v>8</v>
      </c>
      <c r="C16" s="58">
        <v>41</v>
      </c>
      <c r="D16" s="58">
        <v>0</v>
      </c>
      <c r="E16" s="58">
        <v>2</v>
      </c>
      <c r="F16" s="58">
        <v>114</v>
      </c>
      <c r="G16" s="58">
        <v>0</v>
      </c>
      <c r="H16" s="58">
        <v>0</v>
      </c>
      <c r="I16" s="58">
        <v>0</v>
      </c>
      <c r="J16" s="58">
        <v>0</v>
      </c>
      <c r="K16" s="58">
        <v>0</v>
      </c>
      <c r="L16" s="58">
        <v>0</v>
      </c>
      <c r="M16" s="58">
        <v>25585</v>
      </c>
      <c r="N16" s="58">
        <v>0</v>
      </c>
      <c r="O16" s="58">
        <v>1021</v>
      </c>
      <c r="P16" s="58">
        <v>6</v>
      </c>
      <c r="Q16" s="58">
        <v>0</v>
      </c>
    </row>
    <row r="17" spans="1:17" x14ac:dyDescent="0.25">
      <c r="A17" s="57">
        <v>9</v>
      </c>
      <c r="B17" s="62" t="s">
        <v>9</v>
      </c>
      <c r="C17" s="58">
        <v>26</v>
      </c>
      <c r="D17" s="58">
        <v>1</v>
      </c>
      <c r="E17" s="58">
        <v>62</v>
      </c>
      <c r="F17" s="58">
        <v>96</v>
      </c>
      <c r="G17" s="58">
        <v>0</v>
      </c>
      <c r="H17" s="58">
        <v>7</v>
      </c>
      <c r="I17" s="58">
        <v>1</v>
      </c>
      <c r="J17" s="58">
        <v>0</v>
      </c>
      <c r="K17" s="58">
        <v>4</v>
      </c>
      <c r="L17" s="58">
        <v>1</v>
      </c>
      <c r="M17" s="58">
        <v>10723</v>
      </c>
      <c r="N17" s="58">
        <v>3324</v>
      </c>
      <c r="O17" s="58">
        <v>33627</v>
      </c>
      <c r="P17" s="58">
        <v>19</v>
      </c>
      <c r="Q17" s="58">
        <v>6</v>
      </c>
    </row>
    <row r="18" spans="1:17" ht="18.75" x14ac:dyDescent="0.25">
      <c r="A18" s="57">
        <v>10</v>
      </c>
      <c r="B18" s="62" t="s">
        <v>826</v>
      </c>
      <c r="C18" s="61">
        <v>15</v>
      </c>
      <c r="D18" s="61">
        <v>16</v>
      </c>
      <c r="E18" s="61">
        <v>52</v>
      </c>
      <c r="F18" s="61">
        <v>161</v>
      </c>
      <c r="G18" s="61">
        <v>0</v>
      </c>
      <c r="H18" s="61">
        <v>1</v>
      </c>
      <c r="I18" s="61">
        <v>0</v>
      </c>
      <c r="J18" s="61">
        <v>1</v>
      </c>
      <c r="K18" s="61">
        <v>1</v>
      </c>
      <c r="L18" s="61">
        <v>0</v>
      </c>
      <c r="M18" s="58">
        <v>4926</v>
      </c>
      <c r="N18" s="58">
        <v>5255</v>
      </c>
      <c r="O18" s="58">
        <v>17080</v>
      </c>
      <c r="P18" s="61">
        <v>39</v>
      </c>
      <c r="Q18" s="61">
        <v>21</v>
      </c>
    </row>
    <row r="19" spans="1:17" ht="18.75" x14ac:dyDescent="0.25">
      <c r="A19" s="57">
        <v>11</v>
      </c>
      <c r="B19" s="62" t="s">
        <v>828</v>
      </c>
      <c r="C19" s="58">
        <v>0</v>
      </c>
      <c r="D19" s="58">
        <v>12</v>
      </c>
      <c r="E19" s="58">
        <v>0</v>
      </c>
      <c r="F19" s="58">
        <v>0</v>
      </c>
      <c r="G19" s="58">
        <v>0</v>
      </c>
      <c r="H19" s="58">
        <v>3</v>
      </c>
      <c r="I19" s="58">
        <v>1</v>
      </c>
      <c r="J19" s="58">
        <v>3</v>
      </c>
      <c r="K19" s="58">
        <v>0</v>
      </c>
      <c r="L19" s="58">
        <v>0</v>
      </c>
      <c r="M19" s="58">
        <v>0</v>
      </c>
      <c r="N19" s="58">
        <v>3753</v>
      </c>
      <c r="O19" s="58">
        <v>0</v>
      </c>
      <c r="P19" s="58">
        <v>82</v>
      </c>
      <c r="Q19" s="58">
        <v>12</v>
      </c>
    </row>
    <row r="20" spans="1:17" x14ac:dyDescent="0.25">
      <c r="A20" s="57">
        <v>12</v>
      </c>
      <c r="B20" s="62" t="s">
        <v>10</v>
      </c>
      <c r="C20" s="58">
        <v>45</v>
      </c>
      <c r="D20" s="58">
        <v>0</v>
      </c>
      <c r="E20" s="58">
        <v>23</v>
      </c>
      <c r="F20" s="58">
        <v>109</v>
      </c>
      <c r="G20" s="58">
        <v>0</v>
      </c>
      <c r="H20" s="58">
        <v>0</v>
      </c>
      <c r="I20" s="58">
        <v>0</v>
      </c>
      <c r="J20" s="58">
        <v>0</v>
      </c>
      <c r="K20" s="58">
        <v>0</v>
      </c>
      <c r="L20" s="58">
        <v>0</v>
      </c>
      <c r="M20" s="58">
        <v>23696</v>
      </c>
      <c r="N20" s="58">
        <v>0</v>
      </c>
      <c r="O20" s="58">
        <v>13917</v>
      </c>
      <c r="P20" s="58">
        <v>0</v>
      </c>
      <c r="Q20" s="58">
        <v>0</v>
      </c>
    </row>
    <row r="21" spans="1:17" x14ac:dyDescent="0.25">
      <c r="A21" s="57">
        <v>13</v>
      </c>
      <c r="B21" s="62" t="s">
        <v>11</v>
      </c>
      <c r="C21" s="58">
        <v>0</v>
      </c>
      <c r="D21" s="58">
        <v>25</v>
      </c>
      <c r="E21" s="58">
        <v>0</v>
      </c>
      <c r="F21" s="58">
        <v>37</v>
      </c>
      <c r="G21" s="58">
        <v>0</v>
      </c>
      <c r="H21" s="58">
        <v>7</v>
      </c>
      <c r="I21" s="58">
        <v>1</v>
      </c>
      <c r="J21" s="58">
        <v>0</v>
      </c>
      <c r="K21" s="58">
        <v>9</v>
      </c>
      <c r="L21" s="58">
        <v>0</v>
      </c>
      <c r="M21" s="58">
        <v>0</v>
      </c>
      <c r="N21" s="58">
        <v>11645</v>
      </c>
      <c r="O21" s="58">
        <v>0</v>
      </c>
      <c r="P21" s="58">
        <v>18</v>
      </c>
      <c r="Q21" s="58">
        <v>0</v>
      </c>
    </row>
    <row r="22" spans="1:17" x14ac:dyDescent="0.25">
      <c r="A22" s="57">
        <v>14</v>
      </c>
      <c r="B22" s="62" t="s">
        <v>12</v>
      </c>
      <c r="C22" s="61">
        <v>34</v>
      </c>
      <c r="D22" s="61">
        <v>13</v>
      </c>
      <c r="E22" s="61">
        <v>23</v>
      </c>
      <c r="F22" s="61">
        <v>96</v>
      </c>
      <c r="G22" s="61">
        <v>0</v>
      </c>
      <c r="H22" s="61">
        <v>1</v>
      </c>
      <c r="I22" s="61">
        <v>0</v>
      </c>
      <c r="J22" s="61">
        <v>0</v>
      </c>
      <c r="K22" s="61">
        <v>0</v>
      </c>
      <c r="L22" s="61">
        <v>0</v>
      </c>
      <c r="M22" s="61">
        <v>12721</v>
      </c>
      <c r="N22" s="61">
        <v>7788</v>
      </c>
      <c r="O22" s="61">
        <v>13535</v>
      </c>
      <c r="P22" s="61">
        <v>19</v>
      </c>
      <c r="Q22" s="61">
        <v>6</v>
      </c>
    </row>
    <row r="23" spans="1:17" x14ac:dyDescent="0.25">
      <c r="A23" s="57">
        <v>15</v>
      </c>
      <c r="B23" s="62" t="s">
        <v>13</v>
      </c>
      <c r="C23" s="58">
        <v>23</v>
      </c>
      <c r="D23" s="58">
        <v>19</v>
      </c>
      <c r="E23" s="58">
        <v>54</v>
      </c>
      <c r="F23" s="58">
        <v>68</v>
      </c>
      <c r="G23" s="58">
        <v>0</v>
      </c>
      <c r="H23" s="58">
        <v>1</v>
      </c>
      <c r="I23" s="58">
        <v>0</v>
      </c>
      <c r="J23" s="58">
        <v>0</v>
      </c>
      <c r="K23" s="58">
        <v>0</v>
      </c>
      <c r="L23" s="58">
        <v>0</v>
      </c>
      <c r="M23" s="58">
        <v>6863</v>
      </c>
      <c r="N23" s="58">
        <v>9394</v>
      </c>
      <c r="O23" s="58">
        <v>23027</v>
      </c>
      <c r="P23" s="58">
        <v>99</v>
      </c>
      <c r="Q23" s="58">
        <v>64</v>
      </c>
    </row>
    <row r="24" spans="1:17" ht="18.75" x14ac:dyDescent="0.25">
      <c r="A24" s="57">
        <v>16</v>
      </c>
      <c r="B24" s="62" t="s">
        <v>830</v>
      </c>
      <c r="C24" s="58">
        <v>20</v>
      </c>
      <c r="D24" s="58">
        <v>2</v>
      </c>
      <c r="E24" s="58">
        <v>15</v>
      </c>
      <c r="F24" s="58">
        <v>69</v>
      </c>
      <c r="G24" s="58">
        <v>0</v>
      </c>
      <c r="H24" s="58">
        <v>0</v>
      </c>
      <c r="I24" s="58">
        <v>0</v>
      </c>
      <c r="J24" s="58">
        <v>0</v>
      </c>
      <c r="K24" s="58">
        <v>0</v>
      </c>
      <c r="L24" s="58">
        <v>0</v>
      </c>
      <c r="M24" s="58">
        <v>9685</v>
      </c>
      <c r="N24" s="58">
        <v>973</v>
      </c>
      <c r="O24" s="58">
        <v>7265</v>
      </c>
      <c r="P24" s="58">
        <v>20</v>
      </c>
      <c r="Q24" s="58">
        <v>0</v>
      </c>
    </row>
    <row r="25" spans="1:17" x14ac:dyDescent="0.25">
      <c r="A25" s="57">
        <v>17</v>
      </c>
      <c r="B25" s="62" t="s">
        <v>15</v>
      </c>
      <c r="C25" s="58">
        <v>1</v>
      </c>
      <c r="D25" s="58">
        <v>29</v>
      </c>
      <c r="E25" s="58">
        <v>27</v>
      </c>
      <c r="F25" s="58">
        <v>47</v>
      </c>
      <c r="G25" s="58">
        <v>0</v>
      </c>
      <c r="H25" s="58">
        <v>8</v>
      </c>
      <c r="I25" s="58">
        <v>0</v>
      </c>
      <c r="J25" s="58">
        <v>0</v>
      </c>
      <c r="K25" s="58">
        <v>5</v>
      </c>
      <c r="L25" s="58">
        <v>0</v>
      </c>
      <c r="M25" s="58">
        <v>180</v>
      </c>
      <c r="N25" s="58">
        <v>10561</v>
      </c>
      <c r="O25" s="58">
        <v>9749</v>
      </c>
      <c r="P25" s="58">
        <v>9</v>
      </c>
      <c r="Q25" s="58">
        <v>1</v>
      </c>
    </row>
    <row r="26" spans="1:17" x14ac:dyDescent="0.25">
      <c r="A26" s="57">
        <v>18</v>
      </c>
      <c r="B26" s="62" t="s">
        <v>818</v>
      </c>
      <c r="C26" s="58">
        <v>40</v>
      </c>
      <c r="D26" s="58">
        <v>0</v>
      </c>
      <c r="E26" s="58">
        <v>0</v>
      </c>
      <c r="F26" s="58">
        <v>66</v>
      </c>
      <c r="G26" s="58">
        <v>0</v>
      </c>
      <c r="H26" s="58">
        <v>0</v>
      </c>
      <c r="I26" s="58">
        <v>0</v>
      </c>
      <c r="J26" s="58">
        <v>0</v>
      </c>
      <c r="K26" s="58">
        <v>0</v>
      </c>
      <c r="L26" s="58">
        <v>0</v>
      </c>
      <c r="M26" s="58">
        <v>16336</v>
      </c>
      <c r="N26" s="58">
        <v>0</v>
      </c>
      <c r="O26" s="58">
        <v>0</v>
      </c>
      <c r="P26" s="58">
        <v>40</v>
      </c>
      <c r="Q26" s="58">
        <v>40</v>
      </c>
    </row>
    <row r="27" spans="1:17" x14ac:dyDescent="0.25">
      <c r="A27" s="57">
        <v>19</v>
      </c>
      <c r="B27" s="62" t="s">
        <v>593</v>
      </c>
      <c r="C27" s="61">
        <v>0</v>
      </c>
      <c r="D27" s="61">
        <v>58</v>
      </c>
      <c r="E27" s="61">
        <v>0</v>
      </c>
      <c r="F27" s="61">
        <v>51</v>
      </c>
      <c r="G27" s="61">
        <v>0</v>
      </c>
      <c r="H27" s="61">
        <v>19</v>
      </c>
      <c r="I27" s="61">
        <v>0</v>
      </c>
      <c r="J27" s="61">
        <v>3</v>
      </c>
      <c r="K27" s="61">
        <v>4</v>
      </c>
      <c r="L27" s="61">
        <v>0</v>
      </c>
      <c r="M27" s="61">
        <v>0</v>
      </c>
      <c r="N27" s="61">
        <v>25750</v>
      </c>
      <c r="O27" s="61">
        <v>0</v>
      </c>
      <c r="P27" s="61">
        <v>0</v>
      </c>
      <c r="Q27" s="61">
        <v>0</v>
      </c>
    </row>
    <row r="28" spans="1:17" x14ac:dyDescent="0.25">
      <c r="A28" s="57">
        <v>20</v>
      </c>
      <c r="B28" s="62" t="s">
        <v>839</v>
      </c>
      <c r="C28" s="61">
        <v>0</v>
      </c>
      <c r="D28" s="61">
        <v>13</v>
      </c>
      <c r="E28" s="61">
        <v>0</v>
      </c>
      <c r="F28" s="61">
        <v>10</v>
      </c>
      <c r="G28" s="61">
        <v>3</v>
      </c>
      <c r="H28" s="61">
        <v>7</v>
      </c>
      <c r="I28" s="61">
        <v>1</v>
      </c>
      <c r="J28" s="61">
        <v>11</v>
      </c>
      <c r="K28" s="61">
        <v>0</v>
      </c>
      <c r="L28" s="61">
        <v>2</v>
      </c>
      <c r="M28" s="61">
        <v>0</v>
      </c>
      <c r="N28" s="61">
        <v>8083</v>
      </c>
      <c r="O28" s="61">
        <v>0</v>
      </c>
      <c r="P28" s="61">
        <v>49</v>
      </c>
      <c r="Q28" s="61">
        <v>5</v>
      </c>
    </row>
    <row r="29" spans="1:17" x14ac:dyDescent="0.25">
      <c r="A29" s="57">
        <v>21</v>
      </c>
      <c r="B29" s="62" t="s">
        <v>19</v>
      </c>
      <c r="C29" s="58">
        <v>12</v>
      </c>
      <c r="D29" s="58">
        <v>22</v>
      </c>
      <c r="E29" s="58">
        <v>7</v>
      </c>
      <c r="F29" s="58">
        <v>33</v>
      </c>
      <c r="G29" s="58">
        <v>0</v>
      </c>
      <c r="H29" s="58">
        <v>0</v>
      </c>
      <c r="I29" s="58">
        <v>0</v>
      </c>
      <c r="J29" s="58">
        <v>0</v>
      </c>
      <c r="K29" s="58">
        <v>0</v>
      </c>
      <c r="L29" s="58">
        <v>0</v>
      </c>
      <c r="M29" s="58">
        <v>4788</v>
      </c>
      <c r="N29" s="58">
        <v>8462</v>
      </c>
      <c r="O29" s="58">
        <v>3428</v>
      </c>
      <c r="P29" s="58">
        <v>19</v>
      </c>
      <c r="Q29" s="58">
        <v>6</v>
      </c>
    </row>
    <row r="30" spans="1:17" x14ac:dyDescent="0.25">
      <c r="A30" s="57">
        <v>22</v>
      </c>
      <c r="B30" s="62" t="s">
        <v>21</v>
      </c>
      <c r="C30" s="51">
        <v>7</v>
      </c>
      <c r="D30" s="51">
        <v>3</v>
      </c>
      <c r="E30" s="51">
        <v>25</v>
      </c>
      <c r="F30" s="51">
        <v>63</v>
      </c>
      <c r="G30" s="51">
        <v>0</v>
      </c>
      <c r="H30" s="51">
        <v>0</v>
      </c>
      <c r="I30" s="51">
        <v>0</v>
      </c>
      <c r="J30" s="51">
        <v>0</v>
      </c>
      <c r="K30" s="51">
        <v>0</v>
      </c>
      <c r="L30" s="51">
        <v>0</v>
      </c>
      <c r="M30" s="51">
        <v>2795</v>
      </c>
      <c r="N30" s="51">
        <v>2424</v>
      </c>
      <c r="O30" s="51">
        <v>8416</v>
      </c>
      <c r="P30" s="51">
        <v>3</v>
      </c>
      <c r="Q30" s="51">
        <v>1</v>
      </c>
    </row>
    <row r="31" spans="1:17" ht="18.75" x14ac:dyDescent="0.25">
      <c r="A31" s="57">
        <v>23</v>
      </c>
      <c r="B31" s="62" t="s">
        <v>832</v>
      </c>
      <c r="C31" s="65">
        <v>2</v>
      </c>
      <c r="D31" s="65">
        <v>0</v>
      </c>
      <c r="E31" s="65">
        <v>0</v>
      </c>
      <c r="F31" s="65">
        <v>63</v>
      </c>
      <c r="G31" s="65">
        <v>0</v>
      </c>
      <c r="H31" s="65">
        <v>0</v>
      </c>
      <c r="I31" s="65">
        <v>0</v>
      </c>
      <c r="J31" s="65">
        <v>0</v>
      </c>
      <c r="K31" s="65">
        <v>0</v>
      </c>
      <c r="L31" s="65">
        <v>0</v>
      </c>
      <c r="M31" s="58">
        <v>1076</v>
      </c>
      <c r="N31" s="58">
        <v>0</v>
      </c>
      <c r="O31" s="58">
        <v>0</v>
      </c>
      <c r="P31" s="58">
        <v>0</v>
      </c>
      <c r="Q31" s="58">
        <v>0</v>
      </c>
    </row>
    <row r="32" spans="1:17" ht="18.75" x14ac:dyDescent="0.25">
      <c r="A32" s="57">
        <v>24</v>
      </c>
      <c r="B32" s="62" t="s">
        <v>834</v>
      </c>
      <c r="C32" s="59">
        <v>6</v>
      </c>
      <c r="D32" s="59">
        <v>24</v>
      </c>
      <c r="E32" s="59">
        <v>18</v>
      </c>
      <c r="F32" s="59">
        <v>27</v>
      </c>
      <c r="G32" s="59">
        <v>0</v>
      </c>
      <c r="H32" s="59">
        <v>5</v>
      </c>
      <c r="I32" s="59">
        <v>0</v>
      </c>
      <c r="J32" s="59">
        <v>0</v>
      </c>
      <c r="K32" s="59">
        <v>0</v>
      </c>
      <c r="L32" s="59">
        <v>0</v>
      </c>
      <c r="M32" s="59">
        <v>2806</v>
      </c>
      <c r="N32" s="59">
        <v>9376</v>
      </c>
      <c r="O32" s="59">
        <v>8040</v>
      </c>
      <c r="P32" s="59">
        <v>10</v>
      </c>
      <c r="Q32" s="59">
        <v>4</v>
      </c>
    </row>
    <row r="33" spans="1:17" ht="18.75" x14ac:dyDescent="0.25">
      <c r="A33" s="57">
        <v>25</v>
      </c>
      <c r="B33" s="62" t="s">
        <v>836</v>
      </c>
      <c r="C33" s="58"/>
      <c r="D33" s="58"/>
      <c r="E33" s="58"/>
      <c r="F33" s="58"/>
      <c r="G33" s="58"/>
      <c r="H33" s="58"/>
      <c r="I33" s="58"/>
      <c r="J33" s="58"/>
      <c r="K33" s="58"/>
      <c r="L33" s="58"/>
      <c r="M33" s="58"/>
      <c r="N33" s="58"/>
      <c r="O33" s="58"/>
      <c r="P33" s="58"/>
      <c r="Q33" s="58"/>
    </row>
    <row r="34" spans="1:17" ht="27" customHeight="1" x14ac:dyDescent="0.25">
      <c r="A34" s="52"/>
      <c r="B34" s="56"/>
      <c r="C34"/>
      <c r="D34"/>
      <c r="E34"/>
      <c r="F34"/>
      <c r="G34"/>
      <c r="H34"/>
      <c r="I34"/>
      <c r="J34"/>
      <c r="K34"/>
      <c r="L34"/>
      <c r="M34"/>
      <c r="N34"/>
      <c r="O34"/>
      <c r="P34"/>
      <c r="Q34"/>
    </row>
    <row r="35" spans="1:17" ht="324" customHeight="1" x14ac:dyDescent="0.25">
      <c r="A35" s="67" t="s">
        <v>823</v>
      </c>
      <c r="B35" s="67"/>
      <c r="C35"/>
      <c r="D35"/>
      <c r="E35"/>
      <c r="F35"/>
      <c r="G35"/>
      <c r="H35"/>
      <c r="I35"/>
      <c r="J35"/>
      <c r="K35"/>
      <c r="L35"/>
      <c r="M35"/>
      <c r="N35"/>
      <c r="O35"/>
      <c r="P35"/>
      <c r="Q35"/>
    </row>
    <row r="36" spans="1:17" ht="193.5" customHeight="1" x14ac:dyDescent="0.25">
      <c r="A36" s="67" t="s">
        <v>822</v>
      </c>
      <c r="B36" s="67"/>
    </row>
    <row r="37" spans="1:17" ht="130.5" customHeight="1" x14ac:dyDescent="0.25">
      <c r="A37" s="68" t="s">
        <v>838</v>
      </c>
      <c r="B37" s="68"/>
    </row>
    <row r="38" spans="1:17" ht="63" customHeight="1" x14ac:dyDescent="0.25">
      <c r="A38" s="67" t="s">
        <v>825</v>
      </c>
      <c r="B38" s="67"/>
    </row>
    <row r="39" spans="1:17" ht="40.5" customHeight="1" x14ac:dyDescent="0.25">
      <c r="A39" s="69" t="s">
        <v>827</v>
      </c>
      <c r="B39" s="69"/>
    </row>
    <row r="40" spans="1:17" ht="55.5" customHeight="1" x14ac:dyDescent="0.25">
      <c r="A40" s="67" t="s">
        <v>829</v>
      </c>
      <c r="B40" s="67"/>
    </row>
    <row r="41" spans="1:17" ht="46.5" customHeight="1" x14ac:dyDescent="0.25">
      <c r="A41" s="67" t="s">
        <v>831</v>
      </c>
      <c r="B41" s="67"/>
    </row>
    <row r="42" spans="1:17" ht="110.25" customHeight="1" x14ac:dyDescent="0.25">
      <c r="A42" s="67" t="s">
        <v>833</v>
      </c>
      <c r="B42" s="67"/>
    </row>
    <row r="43" spans="1:17" ht="351.75" customHeight="1" x14ac:dyDescent="0.25">
      <c r="A43" s="67" t="s">
        <v>835</v>
      </c>
      <c r="B43" s="67"/>
    </row>
    <row r="44" spans="1:17" ht="232.5" customHeight="1" x14ac:dyDescent="0.25">
      <c r="A44" s="67" t="s">
        <v>837</v>
      </c>
      <c r="B44" s="67"/>
    </row>
    <row r="45" spans="1:17" ht="294.75" customHeight="1" x14ac:dyDescent="0.25">
      <c r="A45" s="67" t="s">
        <v>840</v>
      </c>
      <c r="B45" s="67"/>
    </row>
  </sheetData>
  <mergeCells count="25">
    <mergeCell ref="P3:Q5"/>
    <mergeCell ref="M3:O3"/>
    <mergeCell ref="B3:B6"/>
    <mergeCell ref="A3:A6"/>
    <mergeCell ref="N4:N6"/>
    <mergeCell ref="O4:O6"/>
    <mergeCell ref="C3:E3"/>
    <mergeCell ref="C4:C6"/>
    <mergeCell ref="D4:D6"/>
    <mergeCell ref="E4:E6"/>
    <mergeCell ref="F3:F6"/>
    <mergeCell ref="M4:M6"/>
    <mergeCell ref="G3:I5"/>
    <mergeCell ref="J3:L5"/>
    <mergeCell ref="A45:B45"/>
    <mergeCell ref="A44:B44"/>
    <mergeCell ref="A36:B36"/>
    <mergeCell ref="A37:B37"/>
    <mergeCell ref="A35:B35"/>
    <mergeCell ref="A38:B38"/>
    <mergeCell ref="A39:B39"/>
    <mergeCell ref="A40:B40"/>
    <mergeCell ref="A41:B41"/>
    <mergeCell ref="A42:B42"/>
    <mergeCell ref="A43:B4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0"/>
  <sheetViews>
    <sheetView topLeftCell="A5" zoomScale="70" zoomScaleNormal="70" workbookViewId="0">
      <selection activeCell="C26" sqref="C26"/>
    </sheetView>
  </sheetViews>
  <sheetFormatPr defaultRowHeight="15.75" x14ac:dyDescent="0.25"/>
  <cols>
    <col min="1" max="1" width="22" customWidth="1"/>
    <col min="2" max="2" width="12.875" style="8" customWidth="1"/>
    <col min="3" max="4" width="13.125" style="8" customWidth="1"/>
    <col min="5" max="5" width="13.625" customWidth="1"/>
  </cols>
  <sheetData>
    <row r="3" spans="1:4" ht="34.5" customHeight="1" x14ac:dyDescent="0.25">
      <c r="B3" s="64" t="s">
        <v>806</v>
      </c>
      <c r="C3" s="64" t="s">
        <v>807</v>
      </c>
      <c r="D3" s="64" t="s">
        <v>808</v>
      </c>
    </row>
    <row r="4" spans="1:4" x14ac:dyDescent="0.25">
      <c r="A4" t="s">
        <v>30</v>
      </c>
    </row>
    <row r="5" spans="1:4" x14ac:dyDescent="0.25">
      <c r="A5" t="s">
        <v>31</v>
      </c>
    </row>
    <row r="6" spans="1:4" x14ac:dyDescent="0.25">
      <c r="A6" t="s">
        <v>1</v>
      </c>
      <c r="B6" s="8" t="e">
        <f>Dashboard_21_01_23!#REF!+Dashboard_21_01_23!#REF!+Dashboard_21_01_23!#REF!=Dashboard_21_01_23!#REF!</f>
        <v>#REF!</v>
      </c>
      <c r="C6" s="8" t="e">
        <f>Dashboard_21_01_23!#REF!+Dashboard_21_01_23!#REF!+Dashboard_21_01_23!#REF!=Dashboard_21_01_23!#REF!</f>
        <v>#REF!</v>
      </c>
      <c r="D6" s="8" t="e">
        <f>Dashboard_21_01_23!#REF!=(Dashboard_21_01_23!#REF!+Dashboard_21_01_23!#REF!+Dashboard_21_01_23!#REF!)</f>
        <v>#REF!</v>
      </c>
    </row>
    <row r="7" spans="1:4" x14ac:dyDescent="0.25">
      <c r="A7" t="s">
        <v>2</v>
      </c>
      <c r="B7" s="8" t="e">
        <f>Dashboard_21_01_23!#REF!+Dashboard_21_01_23!#REF!+Dashboard_21_01_23!#REF!=Dashboard_21_01_23!#REF!</f>
        <v>#REF!</v>
      </c>
      <c r="C7" s="8" t="e">
        <f>Dashboard_21_01_23!#REF!+Dashboard_21_01_23!#REF!+Dashboard_21_01_23!#REF!=Dashboard_21_01_23!#REF!</f>
        <v>#REF!</v>
      </c>
      <c r="D7" s="8" t="e">
        <f>Dashboard_21_01_23!#REF!=(Dashboard_21_01_23!#REF!+Dashboard_21_01_23!#REF!+Dashboard_21_01_23!#REF!)</f>
        <v>#REF!</v>
      </c>
    </row>
    <row r="8" spans="1:4" x14ac:dyDescent="0.25">
      <c r="A8" t="s">
        <v>3</v>
      </c>
      <c r="B8" s="8" t="e">
        <f>Dashboard_21_01_23!#REF!+Dashboard_21_01_23!#REF!+Dashboard_21_01_23!#REF!=Dashboard_21_01_23!#REF!</f>
        <v>#REF!</v>
      </c>
      <c r="C8" s="8" t="e">
        <f>Dashboard_21_01_23!#REF!+Dashboard_21_01_23!#REF!+Dashboard_21_01_23!#REF!=Dashboard_21_01_23!#REF!</f>
        <v>#REF!</v>
      </c>
      <c r="D8" s="8" t="e">
        <f>Dashboard_21_01_23!#REF!=(Dashboard_21_01_23!#REF!+Dashboard_21_01_23!#REF!+Dashboard_21_01_23!#REF!)</f>
        <v>#REF!</v>
      </c>
    </row>
    <row r="9" spans="1:4" x14ac:dyDescent="0.25">
      <c r="A9" t="s">
        <v>157</v>
      </c>
      <c r="B9" s="8" t="e">
        <f>Dashboard_21_01_23!#REF!+Dashboard_21_01_23!#REF!+Dashboard_21_01_23!#REF!=Dashboard_21_01_23!#REF!</f>
        <v>#REF!</v>
      </c>
      <c r="C9" s="8" t="e">
        <f>Dashboard_21_01_23!#REF!+Dashboard_21_01_23!#REF!+Dashboard_21_01_23!#REF!=Dashboard_21_01_23!#REF!</f>
        <v>#REF!</v>
      </c>
      <c r="D9" s="8" t="e">
        <f>Dashboard_21_01_23!#REF!=(Dashboard_21_01_23!#REF!+Dashboard_21_01_23!#REF!+Dashboard_21_01_23!#REF!)</f>
        <v>#REF!</v>
      </c>
    </row>
    <row r="10" spans="1:4" x14ac:dyDescent="0.25">
      <c r="A10" t="s">
        <v>5</v>
      </c>
      <c r="B10" s="8" t="e">
        <f>Dashboard_21_01_23!#REF!+Dashboard_21_01_23!#REF!+Dashboard_21_01_23!#REF!=Dashboard_21_01_23!#REF!</f>
        <v>#REF!</v>
      </c>
      <c r="C10" s="8" t="e">
        <f>Dashboard_21_01_23!#REF!+Dashboard_21_01_23!#REF!+Dashboard_21_01_23!#REF!=Dashboard_21_01_23!#REF!</f>
        <v>#REF!</v>
      </c>
      <c r="D10" s="8" t="e">
        <f>Dashboard_21_01_23!#REF!=(Dashboard_21_01_23!#REF!+Dashboard_21_01_23!#REF!+Dashboard_21_01_23!#REF!)</f>
        <v>#REF!</v>
      </c>
    </row>
    <row r="11" spans="1:4" x14ac:dyDescent="0.25">
      <c r="A11" t="s">
        <v>195</v>
      </c>
      <c r="B11" s="8" t="e">
        <f>Dashboard_21_01_23!#REF!+Dashboard_21_01_23!#REF!+Dashboard_21_01_23!#REF!=Dashboard_21_01_23!#REF!</f>
        <v>#REF!</v>
      </c>
      <c r="C11" s="8" t="e">
        <f>Dashboard_21_01_23!#REF!+Dashboard_21_01_23!#REF!+Dashboard_21_01_23!#REF!=Dashboard_21_01_23!#REF!</f>
        <v>#REF!</v>
      </c>
      <c r="D11" s="8" t="e">
        <f>Dashboard_21_01_23!#REF!=(Dashboard_21_01_23!#REF!+Dashboard_21_01_23!#REF!+Dashboard_21_01_23!#REF!)</f>
        <v>#REF!</v>
      </c>
    </row>
    <row r="12" spans="1:4" x14ac:dyDescent="0.25">
      <c r="A12" t="s">
        <v>238</v>
      </c>
      <c r="B12" s="8" t="e">
        <f>Dashboard_21_01_23!#REF!+Dashboard_21_01_23!#REF!+Dashboard_21_01_23!#REF!=Dashboard_21_01_23!#REF!</f>
        <v>#REF!</v>
      </c>
      <c r="C12" s="8" t="e">
        <f>Dashboard_21_01_23!#REF!+Dashboard_21_01_23!#REF!+Dashboard_21_01_23!#REF!=Dashboard_21_01_23!#REF!</f>
        <v>#REF!</v>
      </c>
      <c r="D12" s="8" t="e">
        <f>Dashboard_21_01_23!#REF!=(Dashboard_21_01_23!#REF!+Dashboard_21_01_23!#REF!+Dashboard_21_01_23!#REF!)</f>
        <v>#REF!</v>
      </c>
    </row>
    <row r="13" spans="1:4" x14ac:dyDescent="0.25">
      <c r="A13" t="s">
        <v>8</v>
      </c>
      <c r="B13" s="8" t="e">
        <f>Dashboard_21_01_23!#REF!+Dashboard_21_01_23!#REF!+Dashboard_21_01_23!#REF!=Dashboard_21_01_23!#REF!</f>
        <v>#REF!</v>
      </c>
      <c r="C13" s="8" t="e">
        <f>Dashboard_21_01_23!#REF!+Dashboard_21_01_23!#REF!+Dashboard_21_01_23!#REF!=Dashboard_21_01_23!#REF!</f>
        <v>#REF!</v>
      </c>
      <c r="D13" s="8" t="e">
        <f>Dashboard_21_01_23!#REF!=(Dashboard_21_01_23!#REF!+Dashboard_21_01_23!#REF!+Dashboard_21_01_23!#REF!)</f>
        <v>#REF!</v>
      </c>
    </row>
    <row r="14" spans="1:4" x14ac:dyDescent="0.25">
      <c r="A14" t="s">
        <v>9</v>
      </c>
      <c r="B14" s="8" t="e">
        <f>Dashboard_21_01_23!#REF!+Dashboard_21_01_23!#REF!+Dashboard_21_01_23!#REF!=Dashboard_21_01_23!#REF!</f>
        <v>#REF!</v>
      </c>
      <c r="C14" s="8" t="e">
        <f>Dashboard_21_01_23!#REF!+Dashboard_21_01_23!#REF!+Dashboard_21_01_23!#REF!=Dashboard_21_01_23!#REF!</f>
        <v>#REF!</v>
      </c>
      <c r="D14" s="8" t="e">
        <f>Dashboard_21_01_23!#REF!=(Dashboard_21_01_23!#REF!+Dashboard_21_01_23!#REF!+Dashboard_21_01_23!#REF!)</f>
        <v>#REF!</v>
      </c>
    </row>
    <row r="15" spans="1:4" x14ac:dyDescent="0.25">
      <c r="A15" t="s">
        <v>34</v>
      </c>
      <c r="B15" s="8" t="e">
        <f>Dashboard_21_01_23!#REF!+Dashboard_21_01_23!#REF!+Dashboard_21_01_23!#REF!=Dashboard_21_01_23!#REF!</f>
        <v>#REF!</v>
      </c>
      <c r="C15" s="8" t="e">
        <f>Dashboard_21_01_23!#REF!+Dashboard_21_01_23!#REF!+Dashboard_21_01_23!#REF!=Dashboard_21_01_23!#REF!</f>
        <v>#REF!</v>
      </c>
      <c r="D15" s="8" t="e">
        <f>Dashboard_21_01_23!#REF!=(Dashboard_21_01_23!#REF!+Dashboard_21_01_23!#REF!+Dashboard_21_01_23!#REF!)</f>
        <v>#REF!</v>
      </c>
    </row>
    <row r="16" spans="1:4" x14ac:dyDescent="0.25">
      <c r="A16" t="s">
        <v>35</v>
      </c>
      <c r="B16" s="8" t="e">
        <f>Dashboard_21_01_23!#REF!+Dashboard_21_01_23!#REF!+Dashboard_21_01_23!#REF!=Dashboard_21_01_23!#REF!</f>
        <v>#REF!</v>
      </c>
      <c r="C16" s="8" t="e">
        <f>Dashboard_21_01_23!#REF!+Dashboard_21_01_23!#REF!+Dashboard_21_01_23!#REF!=Dashboard_21_01_23!#REF!</f>
        <v>#REF!</v>
      </c>
      <c r="D16" s="8" t="e">
        <f>Dashboard_21_01_23!#REF!=(Dashboard_21_01_23!#REF!+Dashboard_21_01_23!#REF!+Dashboard_21_01_23!#REF!)</f>
        <v>#REF!</v>
      </c>
    </row>
    <row r="17" spans="1:4" x14ac:dyDescent="0.25">
      <c r="A17" t="s">
        <v>10</v>
      </c>
      <c r="B17" s="8" t="e">
        <f>Dashboard_21_01_23!#REF!+Dashboard_21_01_23!#REF!+Dashboard_21_01_23!#REF!=Dashboard_21_01_23!#REF!</f>
        <v>#REF!</v>
      </c>
      <c r="C17" s="8" t="e">
        <f>Dashboard_21_01_23!#REF!+Dashboard_21_01_23!#REF!+Dashboard_21_01_23!#REF!=Dashboard_21_01_23!#REF!</f>
        <v>#REF!</v>
      </c>
      <c r="D17" s="8" t="e">
        <f>Dashboard_21_01_23!#REF!=(Dashboard_21_01_23!#REF!+Dashboard_21_01_23!#REF!+Dashboard_21_01_23!#REF!)</f>
        <v>#REF!</v>
      </c>
    </row>
    <row r="18" spans="1:4" x14ac:dyDescent="0.25">
      <c r="A18" t="s">
        <v>11</v>
      </c>
      <c r="B18" s="8" t="e">
        <f>Dashboard_21_01_23!#REF!+Dashboard_21_01_23!#REF!+Dashboard_21_01_23!#REF!=Dashboard_21_01_23!#REF!</f>
        <v>#REF!</v>
      </c>
      <c r="C18" s="8" t="e">
        <f>Dashboard_21_01_23!#REF!+Dashboard_21_01_23!#REF!+Dashboard_21_01_23!#REF!=Dashboard_21_01_23!#REF!</f>
        <v>#REF!</v>
      </c>
      <c r="D18" s="8" t="e">
        <f>Dashboard_21_01_23!#REF!=(Dashboard_21_01_23!#REF!+Dashboard_21_01_23!#REF!+Dashboard_21_01_23!#REF!)</f>
        <v>#REF!</v>
      </c>
    </row>
    <row r="19" spans="1:4" x14ac:dyDescent="0.25">
      <c r="A19" t="s">
        <v>12</v>
      </c>
      <c r="B19" s="8" t="e">
        <f>Dashboard_21_01_23!#REF!+Dashboard_21_01_23!#REF!+Dashboard_21_01_23!#REF!=Dashboard_21_01_23!#REF!</f>
        <v>#REF!</v>
      </c>
      <c r="C19" s="8" t="e">
        <f>Dashboard_21_01_23!#REF!+Dashboard_21_01_23!#REF!+Dashboard_21_01_23!#REF!=Dashboard_21_01_23!#REF!</f>
        <v>#REF!</v>
      </c>
      <c r="D19" s="8" t="e">
        <f>Dashboard_21_01_23!#REF!=(Dashboard_21_01_23!#REF!+Dashboard_21_01_23!#REF!+Dashboard_21_01_23!#REF!)</f>
        <v>#REF!</v>
      </c>
    </row>
    <row r="20" spans="1:4" x14ac:dyDescent="0.25">
      <c r="A20" t="s">
        <v>13</v>
      </c>
      <c r="B20" s="8" t="e">
        <f>Dashboard_21_01_23!#REF!+Dashboard_21_01_23!#REF!+Dashboard_21_01_23!#REF!=Dashboard_21_01_23!#REF!</f>
        <v>#REF!</v>
      </c>
      <c r="C20" s="8" t="e">
        <f>Dashboard_21_01_23!#REF!+Dashboard_21_01_23!#REF!+Dashboard_21_01_23!#REF!=Dashboard_21_01_23!#REF!</f>
        <v>#REF!</v>
      </c>
      <c r="D20" s="8" t="e">
        <f>Dashboard_21_01_23!#REF!=(Dashboard_21_01_23!#REF!+Dashboard_21_01_23!#REF!+Dashboard_21_01_23!#REF!)</f>
        <v>#REF!</v>
      </c>
    </row>
    <row r="21" spans="1:4" x14ac:dyDescent="0.25">
      <c r="A21" t="s">
        <v>485</v>
      </c>
      <c r="B21" s="8" t="e">
        <f>Dashboard_21_01_23!#REF!+Dashboard_21_01_23!#REF!+Dashboard_21_01_23!#REF!=Dashboard_21_01_23!#REF!</f>
        <v>#REF!</v>
      </c>
      <c r="C21" s="8" t="e">
        <f>Dashboard_21_01_23!#REF!+Dashboard_21_01_23!#REF!+Dashboard_21_01_23!#REF!=Dashboard_21_01_23!#REF!</f>
        <v>#REF!</v>
      </c>
      <c r="D21" s="8" t="e">
        <f>Dashboard_21_01_23!#REF!=(Dashboard_21_01_23!#REF!+Dashboard_21_01_23!#REF!+Dashboard_21_01_23!#REF!)</f>
        <v>#REF!</v>
      </c>
    </row>
    <row r="22" spans="1:4" x14ac:dyDescent="0.25">
      <c r="A22" t="s">
        <v>522</v>
      </c>
      <c r="B22" s="8" t="e">
        <f>Dashboard_21_01_23!#REF!+Dashboard_21_01_23!#REF!+Dashboard_21_01_23!#REF!=Dashboard_21_01_23!#REF!</f>
        <v>#REF!</v>
      </c>
      <c r="C22" s="8" t="e">
        <f>Dashboard_21_01_23!#REF!+Dashboard_21_01_23!#REF!+Dashboard_21_01_23!#REF!=Dashboard_21_01_23!#REF!</f>
        <v>#REF!</v>
      </c>
      <c r="D22" s="8" t="e">
        <f>Dashboard_21_01_23!#REF!=(Dashboard_21_01_23!#REF!+Dashboard_21_01_23!#REF!+Dashboard_21_01_23!#REF!)</f>
        <v>#REF!</v>
      </c>
    </row>
    <row r="23" spans="1:4" x14ac:dyDescent="0.25">
      <c r="A23" t="s">
        <v>16</v>
      </c>
      <c r="B23" s="8" t="e">
        <f>Dashboard_21_01_23!#REF!+Dashboard_21_01_23!#REF!+Dashboard_21_01_23!#REF!=Dashboard_21_01_23!#REF!</f>
        <v>#REF!</v>
      </c>
      <c r="C23" s="8" t="e">
        <f>Dashboard_21_01_23!#REF!+Dashboard_21_01_23!#REF!+Dashboard_21_01_23!#REF!=Dashboard_21_01_23!#REF!</f>
        <v>#REF!</v>
      </c>
      <c r="D23" s="8" t="e">
        <f>Dashboard_21_01_23!#REF!=(Dashboard_21_01_23!#REF!+Dashboard_21_01_23!#REF!+Dashboard_21_01_23!#REF!)</f>
        <v>#REF!</v>
      </c>
    </row>
    <row r="24" spans="1:4" x14ac:dyDescent="0.25">
      <c r="A24" t="s">
        <v>17</v>
      </c>
      <c r="B24" s="8" t="e">
        <f>Dashboard_21_01_23!#REF!+Dashboard_21_01_23!#REF!+Dashboard_21_01_23!#REF!=Dashboard_21_01_23!#REF!</f>
        <v>#REF!</v>
      </c>
      <c r="C24" s="8" t="e">
        <f>Dashboard_21_01_23!#REF!+Dashboard_21_01_23!#REF!+Dashboard_21_01_23!#REF!=Dashboard_21_01_23!#REF!</f>
        <v>#REF!</v>
      </c>
      <c r="D24" s="8" t="e">
        <f>Dashboard_21_01_23!#REF!=(Dashboard_21_01_23!#REF!+Dashboard_21_01_23!#REF!+Dashboard_21_01_23!#REF!)</f>
        <v>#REF!</v>
      </c>
    </row>
    <row r="25" spans="1:4" x14ac:dyDescent="0.25">
      <c r="A25" t="s">
        <v>608</v>
      </c>
      <c r="B25" s="8" t="e">
        <f>Dashboard_21_01_23!#REF!+Dashboard_21_01_23!#REF!+Dashboard_21_01_23!#REF!=Dashboard_21_01_23!#REF!</f>
        <v>#REF!</v>
      </c>
      <c r="C25" s="8" t="e">
        <f>Dashboard_21_01_23!#REF!+Dashboard_21_01_23!#REF!+Dashboard_21_01_23!#REF!=Dashboard_21_01_23!#REF!</f>
        <v>#REF!</v>
      </c>
      <c r="D25" s="8" t="e">
        <f>Dashboard_21_01_23!#REF!=(Dashboard_21_01_23!#REF!+Dashboard_21_01_23!#REF!+Dashboard_21_01_23!#REF!)</f>
        <v>#REF!</v>
      </c>
    </row>
    <row r="26" spans="1:4" x14ac:dyDescent="0.25">
      <c r="A26" t="s">
        <v>19</v>
      </c>
      <c r="B26" s="8" t="e">
        <f>Dashboard_21_01_23!#REF!+Dashboard_21_01_23!#REF!+Dashboard_21_01_23!#REF!=Dashboard_21_01_23!#REF!</f>
        <v>#REF!</v>
      </c>
      <c r="C26" s="8" t="e">
        <f>Dashboard_21_01_23!#REF!+Dashboard_21_01_23!#REF!+Dashboard_21_01_23!#REF!=Dashboard_21_01_23!#REF!</f>
        <v>#REF!</v>
      </c>
      <c r="D26" s="8" t="e">
        <f>Dashboard_21_01_23!#REF!=(Dashboard_21_01_23!#REF!+Dashboard_21_01_23!#REF!+Dashboard_21_01_23!#REF!)</f>
        <v>#REF!</v>
      </c>
    </row>
    <row r="27" spans="1:4" x14ac:dyDescent="0.25">
      <c r="A27" t="s">
        <v>21</v>
      </c>
      <c r="B27" s="8" t="e">
        <f>Dashboard_21_01_23!#REF!+Dashboard_21_01_23!#REF!+Dashboard_21_01_23!#REF!=Dashboard_21_01_23!#REF!</f>
        <v>#REF!</v>
      </c>
      <c r="C27" s="8" t="e">
        <f>Dashboard_21_01_23!#REF!+Dashboard_21_01_23!#REF!+Dashboard_21_01_23!#REF!=Dashboard_21_01_23!#REF!</f>
        <v>#REF!</v>
      </c>
      <c r="D27" s="8" t="e">
        <f>Dashboard_21_01_23!#REF!=(Dashboard_21_01_23!#REF!+Dashboard_21_01_23!#REF!+Dashboard_21_01_23!#REF!)</f>
        <v>#REF!</v>
      </c>
    </row>
    <row r="28" spans="1:4" x14ac:dyDescent="0.25">
      <c r="A28" t="s">
        <v>660</v>
      </c>
      <c r="B28" s="8" t="e">
        <f>Dashboard_21_01_23!#REF!+Dashboard_21_01_23!#REF!+Dashboard_21_01_23!#REF!=Dashboard_21_01_23!#REF!</f>
        <v>#REF!</v>
      </c>
      <c r="C28" s="8" t="e">
        <f>Dashboard_21_01_23!#REF!+Dashboard_21_01_23!#REF!+Dashboard_21_01_23!#REF!=Dashboard_21_01_23!#REF!</f>
        <v>#REF!</v>
      </c>
      <c r="D28" s="8" t="e">
        <f>Dashboard_21_01_23!#REF!=(Dashboard_21_01_23!#REF!+Dashboard_21_01_23!#REF!+Dashboard_21_01_23!#REF!)</f>
        <v>#REF!</v>
      </c>
    </row>
    <row r="29" spans="1:4" x14ac:dyDescent="0.25">
      <c r="A29" t="s">
        <v>33</v>
      </c>
      <c r="B29" s="8" t="e">
        <f>Dashboard_21_01_23!#REF!+Dashboard_21_01_23!#REF!+Dashboard_21_01_23!#REF!=Dashboard_21_01_23!#REF!</f>
        <v>#REF!</v>
      </c>
      <c r="C29" s="8" t="e">
        <f>Dashboard_21_01_23!#REF!+Dashboard_21_01_23!#REF!+Dashboard_21_01_23!#REF!=Dashboard_21_01_23!#REF!</f>
        <v>#REF!</v>
      </c>
      <c r="D29" s="8" t="e">
        <f>Dashboard_21_01_23!#REF!=(Dashboard_21_01_23!#REF!+Dashboard_21_01_23!#REF!+Dashboard_21_01_23!#REF!)</f>
        <v>#REF!</v>
      </c>
    </row>
    <row r="30" spans="1:4" x14ac:dyDescent="0.25">
      <c r="A30" t="s">
        <v>0</v>
      </c>
      <c r="B30" s="8" t="e">
        <f>Dashboard_21_01_23!#REF!+Dashboard_21_01_23!#REF!+Dashboard_21_01_23!#REF!=Dashboard_21_01_23!#REF!</f>
        <v>#REF!</v>
      </c>
      <c r="C30" s="8" t="e">
        <f>Dashboard_21_01_23!#REF!+Dashboard_21_01_23!#REF!+Dashboard_21_01_23!#REF!=Dashboard_21_01_23!#REF!</f>
        <v>#REF!</v>
      </c>
      <c r="D30" s="8" t="e">
        <f>Dashboard_21_01_23!#REF!=(Dashboard_21_01_23!#REF!+Dashboard_21_01_23!#REF!+Dashboard_21_01_23!#REF!)</f>
        <v>#REF!</v>
      </c>
    </row>
  </sheetData>
  <phoneticPr fontId="2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7"/>
  <sheetViews>
    <sheetView topLeftCell="V1" zoomScale="60" zoomScaleNormal="60" workbookViewId="0">
      <selection activeCell="AC14" sqref="AC14:AC15"/>
    </sheetView>
  </sheetViews>
  <sheetFormatPr defaultRowHeight="15.75" x14ac:dyDescent="0.25"/>
  <cols>
    <col min="7" max="7" width="8.625" customWidth="1"/>
  </cols>
  <sheetData>
    <row r="1" spans="1:51" ht="76.349999999999994" customHeight="1" x14ac:dyDescent="0.25">
      <c r="A1" s="10" t="s">
        <v>36</v>
      </c>
      <c r="B1" s="13" t="s">
        <v>38</v>
      </c>
      <c r="C1" s="105" t="s">
        <v>40</v>
      </c>
      <c r="D1" s="94" t="s">
        <v>41</v>
      </c>
      <c r="E1" s="95"/>
      <c r="F1" s="95"/>
      <c r="G1" s="95"/>
      <c r="H1" s="95"/>
      <c r="I1" s="96"/>
      <c r="J1" s="31" t="s">
        <v>42</v>
      </c>
      <c r="K1" s="32"/>
      <c r="L1" s="32"/>
      <c r="M1" s="32"/>
      <c r="N1" s="32"/>
      <c r="O1" s="33"/>
      <c r="P1" s="94" t="s">
        <v>43</v>
      </c>
      <c r="Q1" s="95"/>
      <c r="R1" s="95"/>
      <c r="S1" s="95"/>
      <c r="T1" s="95"/>
      <c r="U1" s="95"/>
      <c r="V1" s="95"/>
      <c r="W1" s="95"/>
      <c r="X1" s="95"/>
      <c r="Y1" s="95"/>
      <c r="Z1" s="95"/>
      <c r="AA1" s="95"/>
      <c r="AB1" s="95"/>
      <c r="AC1" s="95"/>
      <c r="AD1" s="95"/>
      <c r="AE1" s="95"/>
      <c r="AF1" s="95"/>
      <c r="AG1" s="96"/>
      <c r="AH1" s="94" t="s">
        <v>45</v>
      </c>
      <c r="AI1" s="95"/>
      <c r="AJ1" s="95"/>
      <c r="AK1" s="95"/>
      <c r="AL1" s="95"/>
      <c r="AM1" s="95"/>
      <c r="AN1" s="95"/>
      <c r="AO1" s="95"/>
      <c r="AP1" s="95"/>
      <c r="AQ1" s="95"/>
      <c r="AR1" s="95"/>
      <c r="AS1" s="95"/>
      <c r="AT1" s="95"/>
      <c r="AU1" s="95"/>
      <c r="AV1" s="95"/>
      <c r="AW1" s="95"/>
      <c r="AX1" s="95"/>
      <c r="AY1" s="96"/>
    </row>
    <row r="2" spans="1:51" ht="28.5" thickBot="1" x14ac:dyDescent="0.3">
      <c r="A2" s="11" t="s">
        <v>37</v>
      </c>
      <c r="B2" s="14" t="s">
        <v>39</v>
      </c>
      <c r="C2" s="106"/>
      <c r="D2" s="34"/>
      <c r="E2" s="35"/>
      <c r="F2" s="35"/>
      <c r="G2" s="35"/>
      <c r="H2" s="35"/>
      <c r="I2" s="36"/>
      <c r="J2" s="34"/>
      <c r="K2" s="35"/>
      <c r="L2" s="35"/>
      <c r="M2" s="35"/>
      <c r="N2" s="35"/>
      <c r="O2" s="36"/>
      <c r="P2" s="91" t="s">
        <v>44</v>
      </c>
      <c r="Q2" s="92"/>
      <c r="R2" s="92"/>
      <c r="S2" s="92"/>
      <c r="T2" s="92"/>
      <c r="U2" s="92"/>
      <c r="V2" s="92"/>
      <c r="W2" s="92"/>
      <c r="X2" s="92"/>
      <c r="Y2" s="92"/>
      <c r="Z2" s="92"/>
      <c r="AA2" s="92"/>
      <c r="AB2" s="92"/>
      <c r="AC2" s="92"/>
      <c r="AD2" s="92"/>
      <c r="AE2" s="92"/>
      <c r="AF2" s="92"/>
      <c r="AG2" s="93"/>
      <c r="AH2" s="91" t="s">
        <v>786</v>
      </c>
      <c r="AI2" s="92"/>
      <c r="AJ2" s="92"/>
      <c r="AK2" s="92"/>
      <c r="AL2" s="92"/>
      <c r="AM2" s="92"/>
      <c r="AN2" s="92"/>
      <c r="AO2" s="92"/>
      <c r="AP2" s="92"/>
      <c r="AQ2" s="92"/>
      <c r="AR2" s="92"/>
      <c r="AS2" s="92"/>
      <c r="AT2" s="92"/>
      <c r="AU2" s="92"/>
      <c r="AV2" s="92"/>
      <c r="AW2" s="92"/>
      <c r="AX2" s="92"/>
      <c r="AY2" s="93"/>
    </row>
    <row r="3" spans="1:51" ht="15.6" customHeight="1" x14ac:dyDescent="0.25">
      <c r="A3" s="12"/>
      <c r="B3" s="15"/>
      <c r="C3" s="106"/>
      <c r="D3" s="34"/>
      <c r="E3" s="35"/>
      <c r="F3" s="35"/>
      <c r="G3" s="35"/>
      <c r="H3" s="35"/>
      <c r="I3" s="36"/>
      <c r="J3" s="34"/>
      <c r="K3" s="35"/>
      <c r="L3" s="35"/>
      <c r="M3" s="35"/>
      <c r="N3" s="35"/>
      <c r="O3" s="36"/>
      <c r="P3" s="94" t="s">
        <v>46</v>
      </c>
      <c r="Q3" s="95"/>
      <c r="R3" s="95"/>
      <c r="S3" s="95"/>
      <c r="T3" s="95"/>
      <c r="U3" s="96"/>
      <c r="V3" s="94" t="s">
        <v>48</v>
      </c>
      <c r="W3" s="95"/>
      <c r="X3" s="95"/>
      <c r="Y3" s="95"/>
      <c r="Z3" s="95"/>
      <c r="AA3" s="96"/>
      <c r="AB3" s="94" t="s">
        <v>50</v>
      </c>
      <c r="AC3" s="95"/>
      <c r="AD3" s="95"/>
      <c r="AE3" s="95"/>
      <c r="AF3" s="95"/>
      <c r="AG3" s="96"/>
      <c r="AH3" s="31" t="s">
        <v>51</v>
      </c>
      <c r="AI3" s="32"/>
      <c r="AJ3" s="32"/>
      <c r="AK3" s="32"/>
      <c r="AL3" s="32"/>
      <c r="AM3" s="33"/>
      <c r="AN3" s="31" t="s">
        <v>52</v>
      </c>
      <c r="AO3" s="32"/>
      <c r="AP3" s="32"/>
      <c r="AQ3" s="32"/>
      <c r="AR3" s="32"/>
      <c r="AS3" s="33"/>
      <c r="AT3" s="31" t="s">
        <v>53</v>
      </c>
      <c r="AU3" s="32"/>
      <c r="AV3" s="32"/>
      <c r="AW3" s="32"/>
      <c r="AX3" s="32"/>
      <c r="AY3" s="33"/>
    </row>
    <row r="4" spans="1:51" ht="28.35" customHeight="1" thickBot="1" x14ac:dyDescent="0.3">
      <c r="A4" s="12"/>
      <c r="B4" s="15"/>
      <c r="C4" s="106"/>
      <c r="D4" s="37"/>
      <c r="E4" s="38"/>
      <c r="F4" s="38"/>
      <c r="G4" s="38"/>
      <c r="H4" s="38"/>
      <c r="I4" s="39"/>
      <c r="J4" s="37"/>
      <c r="K4" s="38"/>
      <c r="L4" s="38"/>
      <c r="M4" s="38"/>
      <c r="N4" s="38"/>
      <c r="O4" s="39"/>
      <c r="P4" s="91" t="s">
        <v>47</v>
      </c>
      <c r="Q4" s="92"/>
      <c r="R4" s="92"/>
      <c r="S4" s="92"/>
      <c r="T4" s="92"/>
      <c r="U4" s="93"/>
      <c r="V4" s="91" t="s">
        <v>49</v>
      </c>
      <c r="W4" s="92"/>
      <c r="X4" s="92"/>
      <c r="Y4" s="92"/>
      <c r="Z4" s="92"/>
      <c r="AA4" s="93"/>
      <c r="AB4" s="91"/>
      <c r="AC4" s="92"/>
      <c r="AD4" s="92"/>
      <c r="AE4" s="92"/>
      <c r="AF4" s="92"/>
      <c r="AG4" s="93"/>
      <c r="AH4" s="37"/>
      <c r="AI4" s="38"/>
      <c r="AJ4" s="38"/>
      <c r="AK4" s="38"/>
      <c r="AL4" s="38"/>
      <c r="AM4" s="39"/>
      <c r="AN4" s="37"/>
      <c r="AO4" s="38"/>
      <c r="AP4" s="38"/>
      <c r="AQ4" s="38"/>
      <c r="AR4" s="38"/>
      <c r="AS4" s="39"/>
      <c r="AT4" s="37"/>
      <c r="AU4" s="38"/>
      <c r="AV4" s="38"/>
      <c r="AW4" s="38"/>
      <c r="AX4" s="38"/>
      <c r="AY4" s="39"/>
    </row>
    <row r="5" spans="1:51" ht="45.75" thickBot="1" x14ac:dyDescent="0.3">
      <c r="A5" s="12"/>
      <c r="B5" s="15"/>
      <c r="C5" s="107"/>
      <c r="D5" s="16" t="s">
        <v>54</v>
      </c>
      <c r="E5" s="17" t="s">
        <v>55</v>
      </c>
      <c r="F5" s="18" t="s">
        <v>56</v>
      </c>
      <c r="G5" s="19" t="s">
        <v>57</v>
      </c>
      <c r="H5" s="19" t="s">
        <v>58</v>
      </c>
      <c r="I5" s="19" t="s">
        <v>59</v>
      </c>
      <c r="J5" s="16" t="s">
        <v>54</v>
      </c>
      <c r="K5" s="20" t="s">
        <v>55</v>
      </c>
      <c r="L5" s="21" t="s">
        <v>56</v>
      </c>
      <c r="M5" s="16" t="s">
        <v>57</v>
      </c>
      <c r="N5" s="16" t="s">
        <v>58</v>
      </c>
      <c r="O5" s="16" t="s">
        <v>59</v>
      </c>
      <c r="P5" s="16" t="s">
        <v>54</v>
      </c>
      <c r="Q5" s="20" t="s">
        <v>55</v>
      </c>
      <c r="R5" s="21" t="s">
        <v>56</v>
      </c>
      <c r="S5" s="16" t="s">
        <v>57</v>
      </c>
      <c r="T5" s="16" t="s">
        <v>58</v>
      </c>
      <c r="U5" s="16" t="s">
        <v>59</v>
      </c>
      <c r="V5" s="16" t="s">
        <v>54</v>
      </c>
      <c r="W5" s="20" t="s">
        <v>55</v>
      </c>
      <c r="X5" s="21" t="s">
        <v>56</v>
      </c>
      <c r="Y5" s="16" t="s">
        <v>57</v>
      </c>
      <c r="Z5" s="16" t="s">
        <v>58</v>
      </c>
      <c r="AA5" s="16" t="s">
        <v>59</v>
      </c>
      <c r="AB5" s="16" t="s">
        <v>54</v>
      </c>
      <c r="AC5" s="20" t="s">
        <v>55</v>
      </c>
      <c r="AD5" s="21" t="s">
        <v>56</v>
      </c>
      <c r="AE5" s="16" t="s">
        <v>57</v>
      </c>
      <c r="AF5" s="16" t="s">
        <v>58</v>
      </c>
      <c r="AG5" s="16" t="s">
        <v>59</v>
      </c>
      <c r="AH5" s="16" t="s">
        <v>54</v>
      </c>
      <c r="AI5" s="20" t="s">
        <v>55</v>
      </c>
      <c r="AJ5" s="21" t="s">
        <v>56</v>
      </c>
      <c r="AK5" s="16" t="s">
        <v>57</v>
      </c>
      <c r="AL5" s="16" t="s">
        <v>58</v>
      </c>
      <c r="AM5" s="16" t="s">
        <v>59</v>
      </c>
      <c r="AN5" s="16" t="s">
        <v>54</v>
      </c>
      <c r="AO5" s="20" t="s">
        <v>55</v>
      </c>
      <c r="AP5" s="21" t="s">
        <v>56</v>
      </c>
      <c r="AQ5" s="16" t="s">
        <v>57</v>
      </c>
      <c r="AR5" s="16" t="s">
        <v>58</v>
      </c>
      <c r="AS5" s="16" t="s">
        <v>59</v>
      </c>
      <c r="AT5" s="16" t="s">
        <v>54</v>
      </c>
      <c r="AU5" s="20" t="s">
        <v>55</v>
      </c>
      <c r="AV5" s="21" t="s">
        <v>56</v>
      </c>
      <c r="AW5" s="16" t="s">
        <v>57</v>
      </c>
      <c r="AX5" s="16" t="s">
        <v>58</v>
      </c>
      <c r="AY5" s="22" t="s">
        <v>59</v>
      </c>
    </row>
    <row r="6" spans="1:51" x14ac:dyDescent="0.25">
      <c r="A6" s="97">
        <v>1</v>
      </c>
      <c r="B6" s="100" t="s">
        <v>60</v>
      </c>
      <c r="C6" s="103" t="s">
        <v>61</v>
      </c>
      <c r="D6" s="89">
        <v>1482</v>
      </c>
      <c r="E6" s="89">
        <v>40</v>
      </c>
      <c r="F6" s="89">
        <v>28</v>
      </c>
      <c r="G6" s="89">
        <v>765</v>
      </c>
      <c r="H6" s="89">
        <v>577</v>
      </c>
      <c r="I6" s="89">
        <v>72</v>
      </c>
      <c r="J6" s="89">
        <v>182</v>
      </c>
      <c r="K6" s="89">
        <v>10</v>
      </c>
      <c r="L6" s="89">
        <v>17</v>
      </c>
      <c r="M6" s="89">
        <v>91</v>
      </c>
      <c r="N6" s="89">
        <v>40</v>
      </c>
      <c r="O6" s="89">
        <v>24</v>
      </c>
      <c r="P6" s="89">
        <v>112</v>
      </c>
      <c r="Q6" s="89">
        <v>4</v>
      </c>
      <c r="R6" s="89">
        <v>16</v>
      </c>
      <c r="S6" s="89">
        <v>61</v>
      </c>
      <c r="T6" s="89">
        <v>27</v>
      </c>
      <c r="U6" s="89">
        <v>5</v>
      </c>
      <c r="V6" s="89">
        <v>242</v>
      </c>
      <c r="W6" s="89">
        <v>13</v>
      </c>
      <c r="X6" s="89">
        <v>12</v>
      </c>
      <c r="Y6" s="89">
        <v>110</v>
      </c>
      <c r="Z6" s="89">
        <v>97</v>
      </c>
      <c r="AA6" s="89">
        <v>10</v>
      </c>
      <c r="AB6" s="89">
        <v>93</v>
      </c>
      <c r="AC6" s="89">
        <v>5</v>
      </c>
      <c r="AD6" s="89">
        <v>0</v>
      </c>
      <c r="AE6" s="89">
        <v>42</v>
      </c>
      <c r="AF6" s="89">
        <v>35</v>
      </c>
      <c r="AG6" s="89">
        <v>10</v>
      </c>
      <c r="AH6" s="89">
        <v>563</v>
      </c>
      <c r="AI6" s="89">
        <v>19</v>
      </c>
      <c r="AJ6" s="89">
        <v>18</v>
      </c>
      <c r="AK6" s="89">
        <v>298</v>
      </c>
      <c r="AL6" s="89">
        <v>209</v>
      </c>
      <c r="AM6" s="89">
        <v>19</v>
      </c>
      <c r="AN6" s="89">
        <v>648</v>
      </c>
      <c r="AO6" s="89">
        <v>16</v>
      </c>
      <c r="AP6" s="89">
        <v>23</v>
      </c>
      <c r="AQ6" s="89">
        <v>398</v>
      </c>
      <c r="AR6" s="89">
        <v>194</v>
      </c>
      <c r="AS6" s="89">
        <v>17</v>
      </c>
      <c r="AT6" s="89">
        <v>0</v>
      </c>
      <c r="AU6" s="89">
        <v>0</v>
      </c>
      <c r="AV6" s="89">
        <v>0</v>
      </c>
      <c r="AW6" s="89">
        <v>0</v>
      </c>
      <c r="AX6" s="89">
        <v>0</v>
      </c>
      <c r="AY6" s="89">
        <v>0</v>
      </c>
    </row>
    <row r="7" spans="1:51" ht="16.5" thickBot="1" x14ac:dyDescent="0.3">
      <c r="A7" s="98"/>
      <c r="B7" s="101"/>
      <c r="C7" s="104"/>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row>
    <row r="8" spans="1:51" x14ac:dyDescent="0.25">
      <c r="A8" s="98"/>
      <c r="B8" s="101"/>
      <c r="C8" s="11" t="s">
        <v>62</v>
      </c>
      <c r="D8" s="89" t="s">
        <v>64</v>
      </c>
      <c r="E8" s="89" t="s">
        <v>65</v>
      </c>
      <c r="F8" s="89" t="s">
        <v>66</v>
      </c>
      <c r="G8" s="89" t="s">
        <v>67</v>
      </c>
      <c r="H8" s="89" t="s">
        <v>68</v>
      </c>
      <c r="I8" s="89" t="s">
        <v>69</v>
      </c>
      <c r="J8" s="89" t="s">
        <v>70</v>
      </c>
      <c r="K8" s="89" t="s">
        <v>71</v>
      </c>
      <c r="L8" s="89" t="s">
        <v>72</v>
      </c>
      <c r="M8" s="89" t="s">
        <v>73</v>
      </c>
      <c r="N8" s="89" t="s">
        <v>74</v>
      </c>
      <c r="O8" s="89" t="s">
        <v>75</v>
      </c>
      <c r="P8" s="89" t="s">
        <v>76</v>
      </c>
      <c r="Q8" s="89" t="s">
        <v>77</v>
      </c>
      <c r="R8" s="89" t="s">
        <v>78</v>
      </c>
      <c r="S8" s="89" t="s">
        <v>79</v>
      </c>
      <c r="T8" s="89" t="s">
        <v>80</v>
      </c>
      <c r="U8" s="89" t="s">
        <v>81</v>
      </c>
      <c r="V8" s="89" t="s">
        <v>82</v>
      </c>
      <c r="W8" s="89" t="s">
        <v>83</v>
      </c>
      <c r="X8" s="89" t="s">
        <v>84</v>
      </c>
      <c r="Y8" s="89" t="s">
        <v>85</v>
      </c>
      <c r="Z8" s="89" t="s">
        <v>86</v>
      </c>
      <c r="AA8" s="89" t="s">
        <v>87</v>
      </c>
      <c r="AB8" s="89" t="s">
        <v>88</v>
      </c>
      <c r="AC8" s="89" t="s">
        <v>89</v>
      </c>
      <c r="AD8" s="89">
        <v>0</v>
      </c>
      <c r="AE8" s="89" t="s">
        <v>90</v>
      </c>
      <c r="AF8" s="89" t="s">
        <v>91</v>
      </c>
      <c r="AG8" s="89" t="s">
        <v>92</v>
      </c>
      <c r="AH8" s="89">
        <v>6</v>
      </c>
      <c r="AI8" s="89">
        <v>0</v>
      </c>
      <c r="AJ8" s="89">
        <v>0</v>
      </c>
      <c r="AK8" s="89">
        <v>0</v>
      </c>
      <c r="AL8" s="89">
        <v>0</v>
      </c>
      <c r="AM8" s="89">
        <v>0</v>
      </c>
      <c r="AN8" s="89">
        <v>2</v>
      </c>
      <c r="AO8" s="89">
        <v>2</v>
      </c>
      <c r="AP8" s="89">
        <v>0</v>
      </c>
      <c r="AQ8" s="89">
        <v>0</v>
      </c>
      <c r="AR8" s="89">
        <v>0</v>
      </c>
      <c r="AS8" s="89">
        <v>0</v>
      </c>
      <c r="AT8" s="89">
        <v>0</v>
      </c>
      <c r="AU8" s="89">
        <v>0</v>
      </c>
      <c r="AV8" s="89">
        <v>0</v>
      </c>
      <c r="AW8" s="89">
        <v>0</v>
      </c>
      <c r="AX8" s="89">
        <v>0</v>
      </c>
      <c r="AY8" s="89">
        <v>0</v>
      </c>
    </row>
    <row r="9" spans="1:51" ht="16.5" thickBot="1" x14ac:dyDescent="0.3">
      <c r="A9" s="99"/>
      <c r="B9" s="102"/>
      <c r="C9" s="24" t="s">
        <v>63</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row>
    <row r="10" spans="1:51" x14ac:dyDescent="0.25">
      <c r="A10" s="100">
        <v>2</v>
      </c>
      <c r="B10" s="100" t="s">
        <v>93</v>
      </c>
      <c r="C10" s="103" t="s">
        <v>61</v>
      </c>
      <c r="D10" s="89">
        <v>1148</v>
      </c>
      <c r="E10" s="89">
        <v>30</v>
      </c>
      <c r="F10" s="89">
        <v>16</v>
      </c>
      <c r="G10" s="89">
        <v>561</v>
      </c>
      <c r="H10" s="89">
        <v>482</v>
      </c>
      <c r="I10" s="89">
        <v>59</v>
      </c>
      <c r="J10" s="89">
        <v>60</v>
      </c>
      <c r="K10" s="89">
        <v>8</v>
      </c>
      <c r="L10" s="89">
        <v>6</v>
      </c>
      <c r="M10" s="89">
        <v>41</v>
      </c>
      <c r="N10" s="89">
        <v>5</v>
      </c>
      <c r="O10" s="89">
        <v>0</v>
      </c>
      <c r="P10" s="89">
        <v>60</v>
      </c>
      <c r="Q10" s="89">
        <v>8</v>
      </c>
      <c r="R10" s="89">
        <v>6</v>
      </c>
      <c r="S10" s="89">
        <v>41</v>
      </c>
      <c r="T10" s="89">
        <v>5</v>
      </c>
      <c r="U10" s="89">
        <v>0</v>
      </c>
      <c r="V10" s="89">
        <v>251</v>
      </c>
      <c r="W10" s="89">
        <v>13</v>
      </c>
      <c r="X10" s="89">
        <v>9</v>
      </c>
      <c r="Y10" s="89">
        <v>134</v>
      </c>
      <c r="Z10" s="89">
        <v>87</v>
      </c>
      <c r="AA10" s="89">
        <v>8</v>
      </c>
      <c r="AB10" s="89">
        <v>76</v>
      </c>
      <c r="AC10" s="89">
        <v>3</v>
      </c>
      <c r="AD10" s="89">
        <v>1</v>
      </c>
      <c r="AE10" s="89">
        <v>32</v>
      </c>
      <c r="AF10" s="89">
        <v>31</v>
      </c>
      <c r="AG10" s="89">
        <v>9</v>
      </c>
      <c r="AH10" s="89">
        <v>461</v>
      </c>
      <c r="AI10" s="89">
        <v>55</v>
      </c>
      <c r="AJ10" s="89">
        <v>85</v>
      </c>
      <c r="AK10" s="89">
        <v>195</v>
      </c>
      <c r="AL10" s="89">
        <v>107</v>
      </c>
      <c r="AM10" s="89">
        <v>19</v>
      </c>
      <c r="AN10" s="89">
        <v>114</v>
      </c>
      <c r="AO10" s="89">
        <v>11</v>
      </c>
      <c r="AP10" s="89">
        <v>11</v>
      </c>
      <c r="AQ10" s="89">
        <v>56</v>
      </c>
      <c r="AR10" s="89">
        <v>32</v>
      </c>
      <c r="AS10" s="89">
        <v>4</v>
      </c>
      <c r="AT10" s="89">
        <v>4</v>
      </c>
      <c r="AU10" s="89">
        <v>1</v>
      </c>
      <c r="AV10" s="89">
        <v>3</v>
      </c>
      <c r="AW10" s="89">
        <v>0</v>
      </c>
      <c r="AX10" s="89">
        <v>0</v>
      </c>
      <c r="AY10" s="89">
        <v>0</v>
      </c>
    </row>
    <row r="11" spans="1:51" ht="16.5" thickBot="1" x14ac:dyDescent="0.3">
      <c r="A11" s="101"/>
      <c r="B11" s="101"/>
      <c r="C11" s="104"/>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row>
    <row r="12" spans="1:51" x14ac:dyDescent="0.25">
      <c r="A12" s="101"/>
      <c r="B12" s="101"/>
      <c r="C12" s="11" t="s">
        <v>62</v>
      </c>
      <c r="D12" s="89" t="s">
        <v>94</v>
      </c>
      <c r="E12" s="89" t="s">
        <v>95</v>
      </c>
      <c r="F12" s="89" t="s">
        <v>96</v>
      </c>
      <c r="G12" s="89" t="s">
        <v>97</v>
      </c>
      <c r="H12" s="89" t="s">
        <v>98</v>
      </c>
      <c r="I12" s="89" t="s">
        <v>99</v>
      </c>
      <c r="J12" s="89" t="s">
        <v>100</v>
      </c>
      <c r="K12" s="89" t="s">
        <v>101</v>
      </c>
      <c r="L12" s="89" t="s">
        <v>102</v>
      </c>
      <c r="M12" s="89" t="s">
        <v>103</v>
      </c>
      <c r="N12" s="89" t="s">
        <v>104</v>
      </c>
      <c r="O12" s="89">
        <v>0</v>
      </c>
      <c r="P12" s="89" t="s">
        <v>100</v>
      </c>
      <c r="Q12" s="89" t="s">
        <v>101</v>
      </c>
      <c r="R12" s="89" t="s">
        <v>102</v>
      </c>
      <c r="S12" s="89" t="s">
        <v>103</v>
      </c>
      <c r="T12" s="89" t="s">
        <v>104</v>
      </c>
      <c r="U12" s="89">
        <v>0</v>
      </c>
      <c r="V12" s="89" t="s">
        <v>105</v>
      </c>
      <c r="W12" s="89" t="s">
        <v>106</v>
      </c>
      <c r="X12" s="89" t="s">
        <v>107</v>
      </c>
      <c r="Y12" s="89" t="s">
        <v>108</v>
      </c>
      <c r="Z12" s="89" t="s">
        <v>109</v>
      </c>
      <c r="AA12" s="89" t="s">
        <v>110</v>
      </c>
      <c r="AB12" s="89" t="s">
        <v>111</v>
      </c>
      <c r="AC12" s="89" t="s">
        <v>112</v>
      </c>
      <c r="AD12" s="89" t="s">
        <v>113</v>
      </c>
      <c r="AE12" s="89" t="s">
        <v>114</v>
      </c>
      <c r="AF12" s="89" t="s">
        <v>115</v>
      </c>
      <c r="AG12" s="89" t="s">
        <v>116</v>
      </c>
      <c r="AH12" s="89">
        <v>0</v>
      </c>
      <c r="AI12" s="89">
        <v>0</v>
      </c>
      <c r="AJ12" s="89">
        <v>0</v>
      </c>
      <c r="AK12" s="89">
        <v>0</v>
      </c>
      <c r="AL12" s="89">
        <v>0</v>
      </c>
      <c r="AM12" s="89">
        <v>0</v>
      </c>
      <c r="AN12" s="89">
        <v>0</v>
      </c>
      <c r="AO12" s="89">
        <v>0</v>
      </c>
      <c r="AP12" s="89">
        <v>0</v>
      </c>
      <c r="AQ12" s="89">
        <v>0</v>
      </c>
      <c r="AR12" s="89">
        <v>0</v>
      </c>
      <c r="AS12" s="89">
        <v>0</v>
      </c>
      <c r="AT12" s="89">
        <v>0</v>
      </c>
      <c r="AU12" s="89">
        <v>0</v>
      </c>
      <c r="AV12" s="89">
        <v>0</v>
      </c>
      <c r="AW12" s="89">
        <v>0</v>
      </c>
      <c r="AX12" s="89">
        <v>0</v>
      </c>
      <c r="AY12" s="89">
        <v>0</v>
      </c>
    </row>
    <row r="13" spans="1:51" ht="16.5" thickBot="1" x14ac:dyDescent="0.3">
      <c r="A13" s="102"/>
      <c r="B13" s="102"/>
      <c r="C13" s="24" t="s">
        <v>63</v>
      </c>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row>
    <row r="14" spans="1:51" x14ac:dyDescent="0.25">
      <c r="A14" s="100">
        <v>3</v>
      </c>
      <c r="B14" s="100" t="s">
        <v>117</v>
      </c>
      <c r="C14" s="103" t="s">
        <v>61</v>
      </c>
      <c r="D14" s="89">
        <v>1877</v>
      </c>
      <c r="E14" s="89">
        <v>81</v>
      </c>
      <c r="F14" s="89">
        <v>53</v>
      </c>
      <c r="G14" s="89">
        <v>834</v>
      </c>
      <c r="H14" s="89">
        <v>795</v>
      </c>
      <c r="I14" s="89">
        <v>114</v>
      </c>
      <c r="J14" s="89">
        <v>179</v>
      </c>
      <c r="K14" s="89">
        <v>3</v>
      </c>
      <c r="L14" s="89">
        <v>11</v>
      </c>
      <c r="M14" s="89">
        <v>132</v>
      </c>
      <c r="N14" s="89">
        <v>30</v>
      </c>
      <c r="O14" s="89">
        <v>3</v>
      </c>
      <c r="P14" s="89">
        <v>151</v>
      </c>
      <c r="Q14" s="89">
        <v>3</v>
      </c>
      <c r="R14" s="89">
        <v>10</v>
      </c>
      <c r="S14" s="89">
        <v>116</v>
      </c>
      <c r="T14" s="89">
        <v>20</v>
      </c>
      <c r="U14" s="89">
        <v>2</v>
      </c>
      <c r="V14" s="89">
        <v>239</v>
      </c>
      <c r="W14" s="89">
        <v>34</v>
      </c>
      <c r="X14" s="89">
        <v>30</v>
      </c>
      <c r="Y14" s="89">
        <v>146</v>
      </c>
      <c r="Z14" s="89">
        <v>17</v>
      </c>
      <c r="AA14" s="89">
        <v>12</v>
      </c>
      <c r="AB14" s="89">
        <v>1</v>
      </c>
      <c r="AC14" s="89">
        <v>0</v>
      </c>
      <c r="AD14" s="89">
        <v>0</v>
      </c>
      <c r="AE14" s="89">
        <v>1</v>
      </c>
      <c r="AF14" s="89">
        <v>0</v>
      </c>
      <c r="AG14" s="89">
        <v>0</v>
      </c>
      <c r="AH14" s="89">
        <v>258</v>
      </c>
      <c r="AI14" s="89">
        <v>24</v>
      </c>
      <c r="AJ14" s="89">
        <v>22</v>
      </c>
      <c r="AK14" s="89">
        <v>187</v>
      </c>
      <c r="AL14" s="89">
        <v>19</v>
      </c>
      <c r="AM14" s="89">
        <v>6</v>
      </c>
      <c r="AN14" s="89">
        <v>292</v>
      </c>
      <c r="AO14" s="89">
        <v>36</v>
      </c>
      <c r="AP14" s="89">
        <v>28</v>
      </c>
      <c r="AQ14" s="89">
        <v>199</v>
      </c>
      <c r="AR14" s="89">
        <v>20</v>
      </c>
      <c r="AS14" s="89">
        <v>9</v>
      </c>
      <c r="AT14" s="89">
        <v>65</v>
      </c>
      <c r="AU14" s="89">
        <v>0</v>
      </c>
      <c r="AV14" s="89">
        <v>4</v>
      </c>
      <c r="AW14" s="89">
        <v>51</v>
      </c>
      <c r="AX14" s="89">
        <v>10</v>
      </c>
      <c r="AY14" s="89">
        <v>0</v>
      </c>
    </row>
    <row r="15" spans="1:51" ht="16.5" thickBot="1" x14ac:dyDescent="0.3">
      <c r="A15" s="101"/>
      <c r="B15" s="101"/>
      <c r="C15" s="104"/>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row>
    <row r="16" spans="1:51" x14ac:dyDescent="0.25">
      <c r="A16" s="101"/>
      <c r="B16" s="101"/>
      <c r="C16" s="11" t="s">
        <v>62</v>
      </c>
      <c r="D16" s="89" t="s">
        <v>118</v>
      </c>
      <c r="E16" s="89" t="s">
        <v>119</v>
      </c>
      <c r="F16" s="89" t="s">
        <v>120</v>
      </c>
      <c r="G16" s="89" t="s">
        <v>121</v>
      </c>
      <c r="H16" s="89" t="s">
        <v>122</v>
      </c>
      <c r="I16" s="89" t="s">
        <v>123</v>
      </c>
      <c r="J16" s="89" t="s">
        <v>124</v>
      </c>
      <c r="K16" s="89" t="s">
        <v>113</v>
      </c>
      <c r="L16" s="89" t="s">
        <v>125</v>
      </c>
      <c r="M16" s="89" t="s">
        <v>126</v>
      </c>
      <c r="N16" s="89" t="s">
        <v>127</v>
      </c>
      <c r="O16" s="89" t="s">
        <v>128</v>
      </c>
      <c r="P16" s="89" t="s">
        <v>129</v>
      </c>
      <c r="Q16" s="89" t="s">
        <v>113</v>
      </c>
      <c r="R16" s="89" t="s">
        <v>130</v>
      </c>
      <c r="S16" s="89" t="s">
        <v>131</v>
      </c>
      <c r="T16" s="89" t="s">
        <v>132</v>
      </c>
      <c r="U16" s="89" t="s">
        <v>133</v>
      </c>
      <c r="V16" s="89" t="s">
        <v>134</v>
      </c>
      <c r="W16" s="89" t="s">
        <v>135</v>
      </c>
      <c r="X16" s="89" t="s">
        <v>136</v>
      </c>
      <c r="Y16" s="89" t="s">
        <v>137</v>
      </c>
      <c r="Z16" s="89" t="s">
        <v>138</v>
      </c>
      <c r="AA16" s="89" t="s">
        <v>139</v>
      </c>
      <c r="AB16" s="89" t="s">
        <v>140</v>
      </c>
      <c r="AC16" s="89">
        <v>0</v>
      </c>
      <c r="AD16" s="89">
        <v>0</v>
      </c>
      <c r="AE16" s="89" t="s">
        <v>140</v>
      </c>
      <c r="AF16" s="89">
        <v>0</v>
      </c>
      <c r="AG16" s="89">
        <v>0</v>
      </c>
      <c r="AH16" s="89" t="s">
        <v>141</v>
      </c>
      <c r="AI16" s="89" t="s">
        <v>142</v>
      </c>
      <c r="AJ16" s="89" t="s">
        <v>143</v>
      </c>
      <c r="AK16" s="89" t="s">
        <v>144</v>
      </c>
      <c r="AL16" s="89" t="s">
        <v>145</v>
      </c>
      <c r="AM16" s="89" t="s">
        <v>146</v>
      </c>
      <c r="AN16" s="89" t="s">
        <v>147</v>
      </c>
      <c r="AO16" s="89" t="s">
        <v>148</v>
      </c>
      <c r="AP16" s="89" t="s">
        <v>149</v>
      </c>
      <c r="AQ16" s="89" t="s">
        <v>150</v>
      </c>
      <c r="AR16" s="89" t="s">
        <v>151</v>
      </c>
      <c r="AS16" s="89" t="s">
        <v>152</v>
      </c>
      <c r="AT16" s="89" t="s">
        <v>153</v>
      </c>
      <c r="AU16" s="89">
        <v>0</v>
      </c>
      <c r="AV16" s="89" t="s">
        <v>154</v>
      </c>
      <c r="AW16" s="89" t="s">
        <v>155</v>
      </c>
      <c r="AX16" s="89" t="s">
        <v>156</v>
      </c>
      <c r="AY16" s="89">
        <v>0</v>
      </c>
    </row>
    <row r="17" spans="1:51" ht="16.5" thickBot="1" x14ac:dyDescent="0.3">
      <c r="A17" s="102"/>
      <c r="B17" s="102"/>
      <c r="C17" s="24" t="s">
        <v>63</v>
      </c>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row>
    <row r="18" spans="1:51" x14ac:dyDescent="0.25">
      <c r="A18" s="100">
        <v>4</v>
      </c>
      <c r="B18" s="100" t="s">
        <v>157</v>
      </c>
      <c r="C18" s="103" t="s">
        <v>61</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row>
    <row r="19" spans="1:51" ht="16.5" thickBot="1" x14ac:dyDescent="0.3">
      <c r="A19" s="101"/>
      <c r="B19" s="101"/>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row>
    <row r="20" spans="1:51" x14ac:dyDescent="0.25">
      <c r="A20" s="101"/>
      <c r="B20" s="101"/>
      <c r="C20" s="11" t="s">
        <v>62</v>
      </c>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row>
    <row r="21" spans="1:51" ht="16.5" thickBot="1" x14ac:dyDescent="0.3">
      <c r="A21" s="102"/>
      <c r="B21" s="102"/>
      <c r="C21" s="24" t="s">
        <v>63</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row>
    <row r="22" spans="1:51" x14ac:dyDescent="0.25">
      <c r="A22" s="100">
        <v>5</v>
      </c>
      <c r="B22" s="100" t="s">
        <v>158</v>
      </c>
      <c r="C22" s="103" t="s">
        <v>61</v>
      </c>
      <c r="D22" s="108">
        <v>1390</v>
      </c>
      <c r="E22" s="108">
        <v>10</v>
      </c>
      <c r="F22" s="108">
        <v>23</v>
      </c>
      <c r="G22" s="108">
        <v>634</v>
      </c>
      <c r="H22" s="108">
        <v>642</v>
      </c>
      <c r="I22" s="108">
        <v>81</v>
      </c>
      <c r="J22" s="108">
        <v>215</v>
      </c>
      <c r="K22" s="108">
        <v>0</v>
      </c>
      <c r="L22" s="108">
        <v>11</v>
      </c>
      <c r="M22" s="108">
        <v>149</v>
      </c>
      <c r="N22" s="108">
        <v>49</v>
      </c>
      <c r="O22" s="108">
        <v>6</v>
      </c>
      <c r="P22" s="108">
        <v>196</v>
      </c>
      <c r="Q22" s="108">
        <v>0</v>
      </c>
      <c r="R22" s="108">
        <v>11</v>
      </c>
      <c r="S22" s="108">
        <v>141</v>
      </c>
      <c r="T22" s="108">
        <v>38</v>
      </c>
      <c r="U22" s="108">
        <v>6</v>
      </c>
      <c r="V22" s="108">
        <v>197</v>
      </c>
      <c r="W22" s="108">
        <v>0</v>
      </c>
      <c r="X22" s="108">
        <v>3</v>
      </c>
      <c r="Y22" s="108">
        <v>88</v>
      </c>
      <c r="Z22" s="108">
        <v>102</v>
      </c>
      <c r="AA22" s="108">
        <v>4</v>
      </c>
      <c r="AB22" s="108">
        <v>42</v>
      </c>
      <c r="AC22" s="108">
        <v>0</v>
      </c>
      <c r="AD22" s="108">
        <v>1</v>
      </c>
      <c r="AE22" s="108">
        <v>13</v>
      </c>
      <c r="AF22" s="108">
        <v>21</v>
      </c>
      <c r="AG22" s="108">
        <v>7</v>
      </c>
      <c r="AH22" s="108">
        <v>301</v>
      </c>
      <c r="AI22" s="108">
        <v>0</v>
      </c>
      <c r="AJ22" s="108">
        <v>11</v>
      </c>
      <c r="AK22" s="108">
        <v>163</v>
      </c>
      <c r="AL22" s="108">
        <v>121</v>
      </c>
      <c r="AM22" s="108">
        <v>6</v>
      </c>
      <c r="AN22" s="108">
        <v>384</v>
      </c>
      <c r="AO22" s="108">
        <v>0</v>
      </c>
      <c r="AP22" s="108">
        <v>10</v>
      </c>
      <c r="AQ22" s="108">
        <v>189</v>
      </c>
      <c r="AR22" s="108">
        <v>184</v>
      </c>
      <c r="AS22" s="108">
        <v>1</v>
      </c>
      <c r="AT22" s="108">
        <v>9</v>
      </c>
      <c r="AU22" s="108">
        <v>0</v>
      </c>
      <c r="AV22" s="108">
        <v>0</v>
      </c>
      <c r="AW22" s="108">
        <v>6</v>
      </c>
      <c r="AX22" s="108">
        <v>3</v>
      </c>
      <c r="AY22" s="108">
        <v>0</v>
      </c>
    </row>
    <row r="23" spans="1:51" ht="16.5" thickBot="1" x14ac:dyDescent="0.3">
      <c r="A23" s="101"/>
      <c r="B23" s="101"/>
      <c r="C23" s="104"/>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row>
    <row r="24" spans="1:51" x14ac:dyDescent="0.25">
      <c r="A24" s="101"/>
      <c r="B24" s="101"/>
      <c r="C24" s="11" t="s">
        <v>62</v>
      </c>
      <c r="D24" s="108" t="s">
        <v>159</v>
      </c>
      <c r="E24" s="108" t="s">
        <v>160</v>
      </c>
      <c r="F24" s="108" t="s">
        <v>161</v>
      </c>
      <c r="G24" s="108" t="s">
        <v>162</v>
      </c>
      <c r="H24" s="108" t="s">
        <v>163</v>
      </c>
      <c r="I24" s="108" t="s">
        <v>164</v>
      </c>
      <c r="J24" s="108" t="s">
        <v>165</v>
      </c>
      <c r="K24" s="108">
        <v>0</v>
      </c>
      <c r="L24" s="108" t="s">
        <v>166</v>
      </c>
      <c r="M24" s="108" t="s">
        <v>167</v>
      </c>
      <c r="N24" s="108" t="s">
        <v>168</v>
      </c>
      <c r="O24" s="108" t="s">
        <v>169</v>
      </c>
      <c r="P24" s="108" t="s">
        <v>170</v>
      </c>
      <c r="Q24" s="108">
        <v>0</v>
      </c>
      <c r="R24" s="108" t="s">
        <v>166</v>
      </c>
      <c r="S24" s="108" t="s">
        <v>171</v>
      </c>
      <c r="T24" s="108" t="s">
        <v>172</v>
      </c>
      <c r="U24" s="108" t="s">
        <v>169</v>
      </c>
      <c r="V24" s="108" t="s">
        <v>173</v>
      </c>
      <c r="W24" s="108">
        <v>0</v>
      </c>
      <c r="X24" s="108" t="s">
        <v>174</v>
      </c>
      <c r="Y24" s="108" t="s">
        <v>175</v>
      </c>
      <c r="Z24" s="108" t="s">
        <v>176</v>
      </c>
      <c r="AA24" s="108" t="s">
        <v>177</v>
      </c>
      <c r="AB24" s="108" t="s">
        <v>178</v>
      </c>
      <c r="AC24" s="108">
        <v>0</v>
      </c>
      <c r="AD24" s="108" t="s">
        <v>179</v>
      </c>
      <c r="AE24" s="108" t="s">
        <v>180</v>
      </c>
      <c r="AF24" s="108" t="s">
        <v>181</v>
      </c>
      <c r="AG24" s="108" t="s">
        <v>182</v>
      </c>
      <c r="AH24" s="108" t="s">
        <v>183</v>
      </c>
      <c r="AI24" s="108">
        <v>0</v>
      </c>
      <c r="AJ24" s="108" t="s">
        <v>184</v>
      </c>
      <c r="AK24" s="108" t="s">
        <v>185</v>
      </c>
      <c r="AL24" s="108" t="s">
        <v>186</v>
      </c>
      <c r="AM24" s="108" t="s">
        <v>187</v>
      </c>
      <c r="AN24" s="108" t="s">
        <v>188</v>
      </c>
      <c r="AO24" s="108">
        <v>0</v>
      </c>
      <c r="AP24" s="108" t="s">
        <v>189</v>
      </c>
      <c r="AQ24" s="108" t="s">
        <v>190</v>
      </c>
      <c r="AR24" s="108" t="s">
        <v>191</v>
      </c>
      <c r="AS24" s="108">
        <v>1</v>
      </c>
      <c r="AT24" s="108" t="s">
        <v>192</v>
      </c>
      <c r="AU24" s="108">
        <v>0</v>
      </c>
      <c r="AV24" s="108">
        <v>0</v>
      </c>
      <c r="AW24" s="108" t="s">
        <v>193</v>
      </c>
      <c r="AX24" s="108" t="s">
        <v>194</v>
      </c>
      <c r="AY24" s="108">
        <v>0</v>
      </c>
    </row>
    <row r="25" spans="1:51" ht="16.5" thickBot="1" x14ac:dyDescent="0.3">
      <c r="A25" s="102"/>
      <c r="B25" s="102"/>
      <c r="C25" s="24" t="s">
        <v>63</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row>
    <row r="26" spans="1:51" x14ac:dyDescent="0.25">
      <c r="A26" s="100">
        <v>6</v>
      </c>
      <c r="B26" s="100" t="s">
        <v>195</v>
      </c>
      <c r="C26" s="103" t="s">
        <v>61</v>
      </c>
      <c r="D26" s="89">
        <v>1253</v>
      </c>
      <c r="E26" s="89">
        <v>38</v>
      </c>
      <c r="F26" s="89">
        <v>16</v>
      </c>
      <c r="G26" s="89">
        <v>657</v>
      </c>
      <c r="H26" s="89">
        <v>514</v>
      </c>
      <c r="I26" s="89">
        <v>28</v>
      </c>
      <c r="J26" s="89">
        <v>81</v>
      </c>
      <c r="K26" s="89">
        <v>10</v>
      </c>
      <c r="L26" s="89">
        <v>4</v>
      </c>
      <c r="M26" s="89">
        <v>52</v>
      </c>
      <c r="N26" s="89">
        <v>14</v>
      </c>
      <c r="O26" s="89">
        <v>1</v>
      </c>
      <c r="P26" s="89">
        <v>62</v>
      </c>
      <c r="Q26" s="89">
        <v>9</v>
      </c>
      <c r="R26" s="89">
        <v>4</v>
      </c>
      <c r="S26" s="89">
        <v>37</v>
      </c>
      <c r="T26" s="89">
        <v>11</v>
      </c>
      <c r="U26" s="89">
        <v>1</v>
      </c>
      <c r="V26" s="89">
        <v>270</v>
      </c>
      <c r="W26" s="89">
        <v>15</v>
      </c>
      <c r="X26" s="89">
        <v>8</v>
      </c>
      <c r="Y26" s="89">
        <v>112</v>
      </c>
      <c r="Z26" s="89">
        <v>132</v>
      </c>
      <c r="AA26" s="89">
        <v>3</v>
      </c>
      <c r="AB26" s="89">
        <v>111</v>
      </c>
      <c r="AC26" s="89">
        <v>6</v>
      </c>
      <c r="AD26" s="89">
        <v>2</v>
      </c>
      <c r="AE26" s="89">
        <v>50</v>
      </c>
      <c r="AF26" s="89">
        <v>48</v>
      </c>
      <c r="AG26" s="89">
        <v>5</v>
      </c>
      <c r="AH26" s="89">
        <v>267</v>
      </c>
      <c r="AI26" s="89">
        <v>13</v>
      </c>
      <c r="AJ26" s="89">
        <v>4</v>
      </c>
      <c r="AK26" s="89">
        <v>133</v>
      </c>
      <c r="AL26" s="89">
        <v>114</v>
      </c>
      <c r="AM26" s="89">
        <v>3</v>
      </c>
      <c r="AN26" s="89">
        <v>176</v>
      </c>
      <c r="AO26" s="89">
        <v>9</v>
      </c>
      <c r="AP26" s="89">
        <v>2</v>
      </c>
      <c r="AQ26" s="89">
        <v>91</v>
      </c>
      <c r="AR26" s="89">
        <v>72</v>
      </c>
      <c r="AS26" s="89">
        <v>2</v>
      </c>
      <c r="AT26" s="89">
        <v>1</v>
      </c>
      <c r="AU26" s="89">
        <v>0</v>
      </c>
      <c r="AV26" s="89">
        <v>0</v>
      </c>
      <c r="AW26" s="89">
        <v>1</v>
      </c>
      <c r="AX26" s="89">
        <v>0</v>
      </c>
      <c r="AY26" s="89">
        <v>0</v>
      </c>
    </row>
    <row r="27" spans="1:51" ht="16.5" thickBot="1" x14ac:dyDescent="0.3">
      <c r="A27" s="101"/>
      <c r="B27" s="101"/>
      <c r="C27" s="104"/>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row>
    <row r="28" spans="1:51" x14ac:dyDescent="0.25">
      <c r="A28" s="101"/>
      <c r="B28" s="101"/>
      <c r="C28" s="11" t="s">
        <v>62</v>
      </c>
      <c r="D28" s="89" t="s">
        <v>196</v>
      </c>
      <c r="E28" s="89" t="s">
        <v>197</v>
      </c>
      <c r="F28" s="89" t="s">
        <v>198</v>
      </c>
      <c r="G28" s="89" t="s">
        <v>199</v>
      </c>
      <c r="H28" s="89" t="s">
        <v>200</v>
      </c>
      <c r="I28" s="89" t="s">
        <v>201</v>
      </c>
      <c r="J28" s="89" t="s">
        <v>202</v>
      </c>
      <c r="K28" s="89" t="s">
        <v>203</v>
      </c>
      <c r="L28" s="89" t="s">
        <v>204</v>
      </c>
      <c r="M28" s="89" t="s">
        <v>205</v>
      </c>
      <c r="N28" s="89" t="s">
        <v>206</v>
      </c>
      <c r="O28" s="89" t="s">
        <v>207</v>
      </c>
      <c r="P28" s="89" t="s">
        <v>208</v>
      </c>
      <c r="Q28" s="89" t="s">
        <v>209</v>
      </c>
      <c r="R28" s="89" t="s">
        <v>204</v>
      </c>
      <c r="S28" s="89" t="s">
        <v>210</v>
      </c>
      <c r="T28" s="89" t="s">
        <v>211</v>
      </c>
      <c r="U28" s="89" t="s">
        <v>212</v>
      </c>
      <c r="V28" s="89" t="s">
        <v>213</v>
      </c>
      <c r="W28" s="89" t="s">
        <v>214</v>
      </c>
      <c r="X28" s="89" t="s">
        <v>215</v>
      </c>
      <c r="Y28" s="89" t="s">
        <v>216</v>
      </c>
      <c r="Z28" s="89" t="s">
        <v>217</v>
      </c>
      <c r="AA28" s="89" t="s">
        <v>218</v>
      </c>
      <c r="AB28" s="89" t="s">
        <v>219</v>
      </c>
      <c r="AC28" s="89" t="s">
        <v>220</v>
      </c>
      <c r="AD28" s="89" t="s">
        <v>221</v>
      </c>
      <c r="AE28" s="89" t="s">
        <v>222</v>
      </c>
      <c r="AF28" s="89" t="s">
        <v>223</v>
      </c>
      <c r="AG28" s="89" t="s">
        <v>224</v>
      </c>
      <c r="AH28" s="89" t="s">
        <v>225</v>
      </c>
      <c r="AI28" s="89" t="s">
        <v>226</v>
      </c>
      <c r="AJ28" s="89" t="s">
        <v>227</v>
      </c>
      <c r="AK28" s="89" t="s">
        <v>228</v>
      </c>
      <c r="AL28" s="89" t="s">
        <v>229</v>
      </c>
      <c r="AM28" s="89" t="s">
        <v>230</v>
      </c>
      <c r="AN28" s="89" t="s">
        <v>231</v>
      </c>
      <c r="AO28" s="89" t="s">
        <v>232</v>
      </c>
      <c r="AP28" s="89" t="s">
        <v>233</v>
      </c>
      <c r="AQ28" s="89" t="s">
        <v>234</v>
      </c>
      <c r="AR28" s="89" t="s">
        <v>235</v>
      </c>
      <c r="AS28" s="89" t="s">
        <v>236</v>
      </c>
      <c r="AT28" s="89" t="s">
        <v>237</v>
      </c>
      <c r="AU28" s="89">
        <v>0</v>
      </c>
      <c r="AV28" s="89">
        <v>0</v>
      </c>
      <c r="AW28" s="89" t="s">
        <v>237</v>
      </c>
      <c r="AX28" s="89">
        <v>0</v>
      </c>
      <c r="AY28" s="89">
        <v>0</v>
      </c>
    </row>
    <row r="29" spans="1:51" ht="16.5" thickBot="1" x14ac:dyDescent="0.3">
      <c r="A29" s="102"/>
      <c r="B29" s="102"/>
      <c r="C29" s="24" t="s">
        <v>63</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row>
    <row r="30" spans="1:51" x14ac:dyDescent="0.25">
      <c r="A30" s="100">
        <v>7</v>
      </c>
      <c r="B30" s="100" t="s">
        <v>238</v>
      </c>
      <c r="C30" s="103" t="s">
        <v>61</v>
      </c>
      <c r="D30" s="89">
        <v>436</v>
      </c>
      <c r="E30" s="89">
        <v>21</v>
      </c>
      <c r="F30" s="89">
        <v>12</v>
      </c>
      <c r="G30" s="89">
        <v>172</v>
      </c>
      <c r="H30" s="89">
        <v>196</v>
      </c>
      <c r="I30" s="89">
        <v>35</v>
      </c>
      <c r="J30" s="89">
        <v>6</v>
      </c>
      <c r="K30" s="89">
        <v>1</v>
      </c>
      <c r="L30" s="89">
        <v>2</v>
      </c>
      <c r="M30" s="89">
        <v>1</v>
      </c>
      <c r="N30" s="89">
        <v>2</v>
      </c>
      <c r="O30" s="89">
        <v>0</v>
      </c>
      <c r="P30" s="89">
        <v>3</v>
      </c>
      <c r="Q30" s="89">
        <v>1</v>
      </c>
      <c r="R30" s="89">
        <v>2</v>
      </c>
      <c r="S30" s="89">
        <v>0</v>
      </c>
      <c r="T30" s="89">
        <v>0</v>
      </c>
      <c r="U30" s="89">
        <v>0</v>
      </c>
      <c r="V30" s="89">
        <v>142</v>
      </c>
      <c r="W30" s="89">
        <v>6</v>
      </c>
      <c r="X30" s="89">
        <v>10</v>
      </c>
      <c r="Y30" s="89">
        <v>94</v>
      </c>
      <c r="Z30" s="89">
        <v>28</v>
      </c>
      <c r="AA30" s="89">
        <v>4</v>
      </c>
      <c r="AB30" s="89">
        <v>0</v>
      </c>
      <c r="AC30" s="89">
        <v>0</v>
      </c>
      <c r="AD30" s="89">
        <v>0</v>
      </c>
      <c r="AE30" s="89">
        <v>0</v>
      </c>
      <c r="AF30" s="89">
        <v>0</v>
      </c>
      <c r="AG30" s="89">
        <v>0</v>
      </c>
      <c r="AH30" s="89">
        <v>144</v>
      </c>
      <c r="AI30" s="89">
        <v>6</v>
      </c>
      <c r="AJ30" s="89">
        <v>12</v>
      </c>
      <c r="AK30" s="89">
        <v>94</v>
      </c>
      <c r="AL30" s="89">
        <v>28</v>
      </c>
      <c r="AM30" s="89">
        <v>4</v>
      </c>
      <c r="AN30" s="89">
        <v>112</v>
      </c>
      <c r="AO30" s="89">
        <v>6</v>
      </c>
      <c r="AP30" s="89">
        <v>12</v>
      </c>
      <c r="AQ30" s="89">
        <v>94</v>
      </c>
      <c r="AR30" s="89">
        <v>0</v>
      </c>
      <c r="AS30" s="89">
        <v>0</v>
      </c>
      <c r="AT30" s="89">
        <v>0</v>
      </c>
      <c r="AU30" s="89">
        <v>0</v>
      </c>
      <c r="AV30" s="89">
        <v>0</v>
      </c>
      <c r="AW30" s="89">
        <v>0</v>
      </c>
      <c r="AX30" s="89">
        <v>0</v>
      </c>
      <c r="AY30" s="89">
        <v>0</v>
      </c>
    </row>
    <row r="31" spans="1:51" ht="16.5" thickBot="1" x14ac:dyDescent="0.3">
      <c r="A31" s="101"/>
      <c r="B31" s="101"/>
      <c r="C31" s="104"/>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row>
    <row r="32" spans="1:51" x14ac:dyDescent="0.25">
      <c r="A32" s="101"/>
      <c r="B32" s="101"/>
      <c r="C32" s="11" t="s">
        <v>62</v>
      </c>
      <c r="D32" s="89" t="s">
        <v>239</v>
      </c>
      <c r="E32" s="89" t="s">
        <v>240</v>
      </c>
      <c r="F32" s="89" t="s">
        <v>241</v>
      </c>
      <c r="G32" s="89" t="s">
        <v>242</v>
      </c>
      <c r="H32" s="89" t="s">
        <v>243</v>
      </c>
      <c r="I32" s="89" t="s">
        <v>244</v>
      </c>
      <c r="J32" s="89" t="s">
        <v>245</v>
      </c>
      <c r="K32" s="89" t="s">
        <v>207</v>
      </c>
      <c r="L32" s="89" t="s">
        <v>113</v>
      </c>
      <c r="M32" s="89" t="s">
        <v>246</v>
      </c>
      <c r="N32" s="89" t="s">
        <v>247</v>
      </c>
      <c r="O32" s="89">
        <v>0</v>
      </c>
      <c r="P32" s="89" t="s">
        <v>248</v>
      </c>
      <c r="Q32" s="89" t="s">
        <v>207</v>
      </c>
      <c r="R32" s="89" t="s">
        <v>113</v>
      </c>
      <c r="S32" s="89">
        <v>0</v>
      </c>
      <c r="T32" s="89">
        <v>0</v>
      </c>
      <c r="U32" s="89">
        <v>0</v>
      </c>
      <c r="V32" s="89" t="s">
        <v>249</v>
      </c>
      <c r="W32" s="89" t="s">
        <v>250</v>
      </c>
      <c r="X32" s="89" t="s">
        <v>251</v>
      </c>
      <c r="Y32" s="89" t="s">
        <v>252</v>
      </c>
      <c r="Z32" s="89" t="s">
        <v>253</v>
      </c>
      <c r="AA32" s="89" t="s">
        <v>81</v>
      </c>
      <c r="AB32" s="89">
        <v>0</v>
      </c>
      <c r="AC32" s="89">
        <v>0</v>
      </c>
      <c r="AD32" s="89">
        <v>0</v>
      </c>
      <c r="AE32" s="89">
        <v>0</v>
      </c>
      <c r="AF32" s="89">
        <v>0</v>
      </c>
      <c r="AG32" s="89">
        <v>0</v>
      </c>
      <c r="AH32" s="89" t="s">
        <v>254</v>
      </c>
      <c r="AI32" s="89" t="s">
        <v>250</v>
      </c>
      <c r="AJ32" s="89" t="s">
        <v>255</v>
      </c>
      <c r="AK32" s="89" t="s">
        <v>252</v>
      </c>
      <c r="AL32" s="89" t="s">
        <v>253</v>
      </c>
      <c r="AM32" s="89" t="s">
        <v>81</v>
      </c>
      <c r="AN32" s="89" t="s">
        <v>256</v>
      </c>
      <c r="AO32" s="89" t="s">
        <v>250</v>
      </c>
      <c r="AP32" s="89" t="s">
        <v>255</v>
      </c>
      <c r="AQ32" s="89" t="s">
        <v>252</v>
      </c>
      <c r="AR32" s="89">
        <v>0</v>
      </c>
      <c r="AS32" s="89">
        <v>0</v>
      </c>
      <c r="AT32" s="89">
        <v>0</v>
      </c>
      <c r="AU32" s="89">
        <v>0</v>
      </c>
      <c r="AV32" s="89">
        <v>0</v>
      </c>
      <c r="AW32" s="89">
        <v>0</v>
      </c>
      <c r="AX32" s="89">
        <v>0</v>
      </c>
      <c r="AY32" s="89">
        <v>0</v>
      </c>
    </row>
    <row r="33" spans="1:51" ht="16.5" thickBot="1" x14ac:dyDescent="0.3">
      <c r="A33" s="102"/>
      <c r="B33" s="102"/>
      <c r="C33" s="24" t="s">
        <v>63</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row>
    <row r="34" spans="1:51" x14ac:dyDescent="0.25">
      <c r="A34" s="100">
        <v>8</v>
      </c>
      <c r="B34" s="23" t="s">
        <v>257</v>
      </c>
      <c r="C34" s="103" t="s">
        <v>61</v>
      </c>
      <c r="D34" s="89">
        <v>1208</v>
      </c>
      <c r="E34" s="89">
        <v>39</v>
      </c>
      <c r="F34" s="89">
        <v>19</v>
      </c>
      <c r="G34" s="89">
        <v>611</v>
      </c>
      <c r="H34" s="89">
        <v>464</v>
      </c>
      <c r="I34" s="89">
        <v>75</v>
      </c>
      <c r="J34" s="89">
        <v>152</v>
      </c>
      <c r="K34" s="89">
        <v>8</v>
      </c>
      <c r="L34" s="89">
        <v>4</v>
      </c>
      <c r="M34" s="89">
        <v>114</v>
      </c>
      <c r="N34" s="89">
        <v>25</v>
      </c>
      <c r="O34" s="89">
        <v>1</v>
      </c>
      <c r="P34" s="89">
        <v>89</v>
      </c>
      <c r="Q34" s="89">
        <v>1</v>
      </c>
      <c r="R34" s="89">
        <v>2</v>
      </c>
      <c r="S34" s="89">
        <v>66</v>
      </c>
      <c r="T34" s="89">
        <v>19</v>
      </c>
      <c r="U34" s="89">
        <v>1</v>
      </c>
      <c r="V34" s="89">
        <v>320</v>
      </c>
      <c r="W34" s="89">
        <v>1</v>
      </c>
      <c r="X34" s="89">
        <v>8</v>
      </c>
      <c r="Y34" s="89">
        <v>186</v>
      </c>
      <c r="Z34" s="89">
        <v>116</v>
      </c>
      <c r="AA34" s="89">
        <v>9</v>
      </c>
      <c r="AB34" s="89">
        <v>47</v>
      </c>
      <c r="AC34" s="89">
        <v>0</v>
      </c>
      <c r="AD34" s="89">
        <v>0</v>
      </c>
      <c r="AE34" s="89">
        <v>26</v>
      </c>
      <c r="AF34" s="89">
        <v>17</v>
      </c>
      <c r="AG34" s="89">
        <v>4</v>
      </c>
      <c r="AH34" s="89">
        <v>216</v>
      </c>
      <c r="AI34" s="89">
        <v>0</v>
      </c>
      <c r="AJ34" s="89">
        <v>0</v>
      </c>
      <c r="AK34" s="89">
        <v>151</v>
      </c>
      <c r="AL34" s="89">
        <v>57</v>
      </c>
      <c r="AM34" s="89">
        <v>8</v>
      </c>
      <c r="AN34" s="89">
        <v>235</v>
      </c>
      <c r="AO34" s="89">
        <v>0</v>
      </c>
      <c r="AP34" s="89">
        <v>5</v>
      </c>
      <c r="AQ34" s="89">
        <v>153</v>
      </c>
      <c r="AR34" s="89">
        <v>71</v>
      </c>
      <c r="AS34" s="89">
        <v>6</v>
      </c>
      <c r="AT34" s="89">
        <v>0</v>
      </c>
      <c r="AU34" s="89">
        <v>0</v>
      </c>
      <c r="AV34" s="89">
        <v>0</v>
      </c>
      <c r="AW34" s="89">
        <v>0</v>
      </c>
      <c r="AX34" s="89">
        <v>0</v>
      </c>
      <c r="AY34" s="89">
        <v>0</v>
      </c>
    </row>
    <row r="35" spans="1:51" ht="16.5" thickBot="1" x14ac:dyDescent="0.3">
      <c r="A35" s="101"/>
      <c r="B35" s="25" t="s">
        <v>258</v>
      </c>
      <c r="C35" s="104"/>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row>
    <row r="36" spans="1:51" x14ac:dyDescent="0.25">
      <c r="A36" s="101"/>
      <c r="B36" s="25"/>
      <c r="C36" s="11" t="s">
        <v>62</v>
      </c>
      <c r="D36" s="89" t="s">
        <v>259</v>
      </c>
      <c r="E36" s="89" t="s">
        <v>260</v>
      </c>
      <c r="F36" s="89" t="s">
        <v>261</v>
      </c>
      <c r="G36" s="89" t="s">
        <v>262</v>
      </c>
      <c r="H36" s="89" t="s">
        <v>263</v>
      </c>
      <c r="I36" s="89" t="s">
        <v>264</v>
      </c>
      <c r="J36" s="89">
        <v>45</v>
      </c>
      <c r="K36" s="89" t="s">
        <v>177</v>
      </c>
      <c r="L36" s="89" t="s">
        <v>265</v>
      </c>
      <c r="M36" s="89" t="s">
        <v>266</v>
      </c>
      <c r="N36" s="89" t="s">
        <v>267</v>
      </c>
      <c r="O36" s="89" t="s">
        <v>268</v>
      </c>
      <c r="P36" s="89" t="s">
        <v>269</v>
      </c>
      <c r="Q36" s="89" t="s">
        <v>177</v>
      </c>
      <c r="R36" s="89" t="s">
        <v>270</v>
      </c>
      <c r="S36" s="89" t="s">
        <v>271</v>
      </c>
      <c r="T36" s="89">
        <v>4</v>
      </c>
      <c r="U36" s="89" t="s">
        <v>268</v>
      </c>
      <c r="V36" s="89" t="s">
        <v>272</v>
      </c>
      <c r="W36" s="89" t="s">
        <v>273</v>
      </c>
      <c r="X36" s="89" t="s">
        <v>166</v>
      </c>
      <c r="Y36" s="89" t="s">
        <v>274</v>
      </c>
      <c r="Z36" s="89" t="s">
        <v>275</v>
      </c>
      <c r="AA36" s="89" t="s">
        <v>276</v>
      </c>
      <c r="AB36" s="89" t="s">
        <v>277</v>
      </c>
      <c r="AC36" s="89">
        <v>0</v>
      </c>
      <c r="AD36" s="89">
        <v>0</v>
      </c>
      <c r="AE36" s="89" t="s">
        <v>278</v>
      </c>
      <c r="AF36" s="89" t="s">
        <v>279</v>
      </c>
      <c r="AG36" s="89" t="s">
        <v>280</v>
      </c>
      <c r="AH36" s="89" t="s">
        <v>281</v>
      </c>
      <c r="AI36" s="89">
        <v>0</v>
      </c>
      <c r="AJ36" s="89">
        <v>0</v>
      </c>
      <c r="AK36" s="89" t="s">
        <v>282</v>
      </c>
      <c r="AL36" s="89" t="s">
        <v>283</v>
      </c>
      <c r="AM36" s="89" t="s">
        <v>284</v>
      </c>
      <c r="AN36" s="89" t="s">
        <v>285</v>
      </c>
      <c r="AO36" s="89">
        <v>0</v>
      </c>
      <c r="AP36" s="89" t="s">
        <v>112</v>
      </c>
      <c r="AQ36" s="89" t="s">
        <v>286</v>
      </c>
      <c r="AR36" s="89" t="s">
        <v>287</v>
      </c>
      <c r="AS36" s="89" t="s">
        <v>112</v>
      </c>
      <c r="AT36" s="89">
        <v>0</v>
      </c>
      <c r="AU36" s="89">
        <v>0</v>
      </c>
      <c r="AV36" s="89">
        <v>0</v>
      </c>
      <c r="AW36" s="89">
        <v>0</v>
      </c>
      <c r="AX36" s="89">
        <v>0</v>
      </c>
      <c r="AY36" s="89">
        <v>0</v>
      </c>
    </row>
    <row r="37" spans="1:51" ht="16.5" thickBot="1" x14ac:dyDescent="0.3">
      <c r="A37" s="102"/>
      <c r="B37" s="26"/>
      <c r="C37" s="24" t="s">
        <v>63</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row>
    <row r="38" spans="1:51" x14ac:dyDescent="0.25">
      <c r="A38" s="100">
        <v>9</v>
      </c>
      <c r="B38" s="100" t="s">
        <v>288</v>
      </c>
      <c r="C38" s="103" t="s">
        <v>61</v>
      </c>
      <c r="D38" s="89">
        <v>1353</v>
      </c>
      <c r="E38" s="89">
        <v>19</v>
      </c>
      <c r="F38" s="89">
        <v>19</v>
      </c>
      <c r="G38" s="89">
        <v>742</v>
      </c>
      <c r="H38" s="89">
        <v>511</v>
      </c>
      <c r="I38" s="89">
        <v>62</v>
      </c>
      <c r="J38" s="89">
        <v>127</v>
      </c>
      <c r="K38" s="89">
        <v>4</v>
      </c>
      <c r="L38" s="89">
        <v>4</v>
      </c>
      <c r="M38" s="89">
        <v>85</v>
      </c>
      <c r="N38" s="89">
        <v>33</v>
      </c>
      <c r="O38" s="89">
        <v>1</v>
      </c>
      <c r="P38" s="89">
        <v>67</v>
      </c>
      <c r="Q38" s="89">
        <v>1</v>
      </c>
      <c r="R38" s="89">
        <v>4</v>
      </c>
      <c r="S38" s="89">
        <v>50</v>
      </c>
      <c r="T38" s="89">
        <v>11</v>
      </c>
      <c r="U38" s="89">
        <v>1</v>
      </c>
      <c r="V38" s="89">
        <v>369</v>
      </c>
      <c r="W38" s="89">
        <v>4</v>
      </c>
      <c r="X38" s="89">
        <v>3</v>
      </c>
      <c r="Y38" s="89">
        <v>225</v>
      </c>
      <c r="Z38" s="89">
        <v>129</v>
      </c>
      <c r="AA38" s="89">
        <v>8</v>
      </c>
      <c r="AB38" s="89">
        <v>31</v>
      </c>
      <c r="AC38" s="89">
        <v>0</v>
      </c>
      <c r="AD38" s="89">
        <v>1</v>
      </c>
      <c r="AE38" s="89">
        <v>17</v>
      </c>
      <c r="AF38" s="89">
        <v>13</v>
      </c>
      <c r="AG38" s="89">
        <v>0</v>
      </c>
      <c r="AH38" s="89">
        <v>144</v>
      </c>
      <c r="AI38" s="89">
        <v>1</v>
      </c>
      <c r="AJ38" s="89">
        <v>3</v>
      </c>
      <c r="AK38" s="89">
        <v>103</v>
      </c>
      <c r="AL38" s="89">
        <v>36</v>
      </c>
      <c r="AM38" s="89">
        <v>1</v>
      </c>
      <c r="AN38" s="89">
        <v>88</v>
      </c>
      <c r="AO38" s="89">
        <v>2</v>
      </c>
      <c r="AP38" s="89">
        <v>5</v>
      </c>
      <c r="AQ38" s="89">
        <v>62</v>
      </c>
      <c r="AR38" s="89">
        <v>19</v>
      </c>
      <c r="AS38" s="89">
        <v>0</v>
      </c>
      <c r="AT38" s="89">
        <v>0</v>
      </c>
      <c r="AU38" s="89">
        <v>0</v>
      </c>
      <c r="AV38" s="89">
        <v>0</v>
      </c>
      <c r="AW38" s="89">
        <v>0</v>
      </c>
      <c r="AX38" s="89">
        <v>0</v>
      </c>
      <c r="AY38" s="89">
        <v>0</v>
      </c>
    </row>
    <row r="39" spans="1:51" ht="16.5" thickBot="1" x14ac:dyDescent="0.3">
      <c r="A39" s="101"/>
      <c r="B39" s="101"/>
      <c r="C39" s="104"/>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row>
    <row r="40" spans="1:51" x14ac:dyDescent="0.25">
      <c r="A40" s="101"/>
      <c r="B40" s="101"/>
      <c r="C40" s="11" t="s">
        <v>62</v>
      </c>
      <c r="D40" s="89" t="s">
        <v>289</v>
      </c>
      <c r="E40" s="89" t="s">
        <v>290</v>
      </c>
      <c r="F40" s="89" t="s">
        <v>291</v>
      </c>
      <c r="G40" s="89" t="s">
        <v>292</v>
      </c>
      <c r="H40" s="89" t="s">
        <v>293</v>
      </c>
      <c r="I40" s="89" t="s">
        <v>294</v>
      </c>
      <c r="J40" s="89" t="s">
        <v>295</v>
      </c>
      <c r="K40" s="89" t="s">
        <v>276</v>
      </c>
      <c r="L40" s="89" t="s">
        <v>296</v>
      </c>
      <c r="M40" s="89" t="s">
        <v>297</v>
      </c>
      <c r="N40" s="89" t="s">
        <v>298</v>
      </c>
      <c r="O40" s="89" t="s">
        <v>299</v>
      </c>
      <c r="P40" s="89" t="s">
        <v>300</v>
      </c>
      <c r="Q40" s="89" t="s">
        <v>301</v>
      </c>
      <c r="R40" s="89" t="s">
        <v>302</v>
      </c>
      <c r="S40" s="89" t="s">
        <v>303</v>
      </c>
      <c r="T40" s="89" t="s">
        <v>304</v>
      </c>
      <c r="U40" s="89" t="s">
        <v>299</v>
      </c>
      <c r="V40" s="89" t="s">
        <v>305</v>
      </c>
      <c r="W40" s="89" t="s">
        <v>306</v>
      </c>
      <c r="X40" s="89" t="s">
        <v>307</v>
      </c>
      <c r="Y40" s="89" t="s">
        <v>308</v>
      </c>
      <c r="Z40" s="89" t="s">
        <v>309</v>
      </c>
      <c r="AA40" s="89" t="s">
        <v>310</v>
      </c>
      <c r="AB40" s="89" t="s">
        <v>311</v>
      </c>
      <c r="AC40" s="89">
        <v>0</v>
      </c>
      <c r="AD40" s="89" t="s">
        <v>312</v>
      </c>
      <c r="AE40" s="89" t="s">
        <v>313</v>
      </c>
      <c r="AF40" s="89" t="s">
        <v>314</v>
      </c>
      <c r="AG40" s="89">
        <v>0</v>
      </c>
      <c r="AH40" s="89" t="s">
        <v>315</v>
      </c>
      <c r="AI40" s="89" t="s">
        <v>316</v>
      </c>
      <c r="AJ40" s="89" t="s">
        <v>317</v>
      </c>
      <c r="AK40" s="89" t="s">
        <v>318</v>
      </c>
      <c r="AL40" s="89" t="s">
        <v>319</v>
      </c>
      <c r="AM40" s="89" t="s">
        <v>299</v>
      </c>
      <c r="AN40" s="89" t="s">
        <v>320</v>
      </c>
      <c r="AO40" s="89" t="s">
        <v>112</v>
      </c>
      <c r="AP40" s="89" t="s">
        <v>321</v>
      </c>
      <c r="AQ40" s="89" t="s">
        <v>322</v>
      </c>
      <c r="AR40" s="89" t="s">
        <v>323</v>
      </c>
      <c r="AS40" s="89">
        <v>0</v>
      </c>
      <c r="AT40" s="89">
        <v>0</v>
      </c>
      <c r="AU40" s="89">
        <v>0</v>
      </c>
      <c r="AV40" s="89">
        <v>0</v>
      </c>
      <c r="AW40" s="89">
        <v>0</v>
      </c>
      <c r="AX40" s="89">
        <v>0</v>
      </c>
      <c r="AY40" s="89">
        <v>0</v>
      </c>
    </row>
    <row r="41" spans="1:51" ht="16.5" thickBot="1" x14ac:dyDescent="0.3">
      <c r="A41" s="110"/>
      <c r="B41" s="110"/>
      <c r="C41" s="24" t="s">
        <v>63</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row>
    <row r="42" spans="1:51" x14ac:dyDescent="0.25">
      <c r="A42" s="111">
        <v>10</v>
      </c>
      <c r="B42" s="111" t="s">
        <v>34</v>
      </c>
      <c r="C42" s="114" t="s">
        <v>61</v>
      </c>
      <c r="D42" s="89">
        <v>867</v>
      </c>
      <c r="E42" s="89">
        <v>9</v>
      </c>
      <c r="F42" s="89">
        <v>28</v>
      </c>
      <c r="G42" s="89">
        <v>451</v>
      </c>
      <c r="H42" s="89">
        <v>330</v>
      </c>
      <c r="I42" s="89">
        <v>49</v>
      </c>
      <c r="J42" s="89">
        <v>107</v>
      </c>
      <c r="K42" s="89">
        <v>1</v>
      </c>
      <c r="L42" s="89">
        <v>8</v>
      </c>
      <c r="M42" s="89">
        <v>80</v>
      </c>
      <c r="N42" s="89">
        <v>15</v>
      </c>
      <c r="O42" s="89">
        <v>3</v>
      </c>
      <c r="P42" s="89">
        <v>101</v>
      </c>
      <c r="Q42" s="89">
        <v>1</v>
      </c>
      <c r="R42" s="89">
        <v>8</v>
      </c>
      <c r="S42" s="89">
        <v>77</v>
      </c>
      <c r="T42" s="89">
        <v>12</v>
      </c>
      <c r="U42" s="89">
        <v>3</v>
      </c>
      <c r="V42" s="89">
        <v>188</v>
      </c>
      <c r="W42" s="89">
        <v>0</v>
      </c>
      <c r="X42" s="89">
        <v>2</v>
      </c>
      <c r="Y42" s="89">
        <v>110</v>
      </c>
      <c r="Z42" s="89">
        <v>65</v>
      </c>
      <c r="AA42" s="89">
        <v>11</v>
      </c>
      <c r="AB42" s="89">
        <v>50</v>
      </c>
      <c r="AC42" s="89">
        <v>0</v>
      </c>
      <c r="AD42" s="89">
        <v>0</v>
      </c>
      <c r="AE42" s="89">
        <v>22</v>
      </c>
      <c r="AF42" s="89">
        <v>22</v>
      </c>
      <c r="AG42" s="89">
        <v>6</v>
      </c>
      <c r="AH42" s="89">
        <v>463</v>
      </c>
      <c r="AI42" s="89">
        <v>0</v>
      </c>
      <c r="AJ42" s="89">
        <v>19</v>
      </c>
      <c r="AK42" s="89">
        <v>300</v>
      </c>
      <c r="AL42" s="89">
        <v>116</v>
      </c>
      <c r="AM42" s="89">
        <v>28</v>
      </c>
      <c r="AN42" s="89">
        <v>259</v>
      </c>
      <c r="AO42" s="89">
        <v>0</v>
      </c>
      <c r="AP42" s="89">
        <v>17</v>
      </c>
      <c r="AQ42" s="89">
        <v>146</v>
      </c>
      <c r="AR42" s="89">
        <v>72</v>
      </c>
      <c r="AS42" s="89">
        <v>24</v>
      </c>
      <c r="AT42" s="89">
        <v>3</v>
      </c>
      <c r="AU42" s="89">
        <v>0</v>
      </c>
      <c r="AV42" s="89">
        <v>0</v>
      </c>
      <c r="AW42" s="89">
        <v>2</v>
      </c>
      <c r="AX42" s="89">
        <v>1</v>
      </c>
      <c r="AY42" s="89">
        <v>0</v>
      </c>
    </row>
    <row r="43" spans="1:51" ht="16.5" thickBot="1" x14ac:dyDescent="0.3">
      <c r="A43" s="112"/>
      <c r="B43" s="112"/>
      <c r="C43" s="115"/>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row>
    <row r="44" spans="1:51" x14ac:dyDescent="0.25">
      <c r="A44" s="112"/>
      <c r="B44" s="112"/>
      <c r="C44" s="9" t="s">
        <v>62</v>
      </c>
      <c r="D44" s="89" t="s">
        <v>324</v>
      </c>
      <c r="E44" s="89" t="s">
        <v>325</v>
      </c>
      <c r="F44" s="89" t="s">
        <v>326</v>
      </c>
      <c r="G44" s="89" t="s">
        <v>327</v>
      </c>
      <c r="H44" s="89" t="s">
        <v>328</v>
      </c>
      <c r="I44" s="89" t="s">
        <v>329</v>
      </c>
      <c r="J44" s="89" t="s">
        <v>330</v>
      </c>
      <c r="K44" s="89" t="s">
        <v>179</v>
      </c>
      <c r="L44" s="89" t="s">
        <v>331</v>
      </c>
      <c r="M44" s="89" t="s">
        <v>332</v>
      </c>
      <c r="N44" s="89" t="s">
        <v>333</v>
      </c>
      <c r="O44" s="89" t="s">
        <v>334</v>
      </c>
      <c r="P44" s="89" t="s">
        <v>335</v>
      </c>
      <c r="Q44" s="89" t="s">
        <v>336</v>
      </c>
      <c r="R44" s="89" t="s">
        <v>331</v>
      </c>
      <c r="S44" s="89" t="s">
        <v>337</v>
      </c>
      <c r="T44" s="89" t="s">
        <v>338</v>
      </c>
      <c r="U44" s="89" t="s">
        <v>334</v>
      </c>
      <c r="V44" s="89" t="s">
        <v>339</v>
      </c>
      <c r="W44" s="89">
        <v>0</v>
      </c>
      <c r="X44" s="89" t="s">
        <v>340</v>
      </c>
      <c r="Y44" s="89" t="s">
        <v>341</v>
      </c>
      <c r="Z44" s="89" t="s">
        <v>342</v>
      </c>
      <c r="AA44" s="89" t="s">
        <v>343</v>
      </c>
      <c r="AB44" s="89">
        <v>7</v>
      </c>
      <c r="AC44" s="89">
        <v>0</v>
      </c>
      <c r="AD44" s="89">
        <v>0</v>
      </c>
      <c r="AE44" s="89" t="s">
        <v>152</v>
      </c>
      <c r="AF44" s="89" t="s">
        <v>344</v>
      </c>
      <c r="AG44" s="89" t="s">
        <v>345</v>
      </c>
      <c r="AH44" s="89">
        <v>0</v>
      </c>
      <c r="AI44" s="89">
        <v>0</v>
      </c>
      <c r="AJ44" s="89">
        <v>0</v>
      </c>
      <c r="AK44" s="89">
        <v>0</v>
      </c>
      <c r="AL44" s="89">
        <v>0</v>
      </c>
      <c r="AM44" s="89">
        <v>0</v>
      </c>
      <c r="AN44" s="89">
        <v>0</v>
      </c>
      <c r="AO44" s="89">
        <v>0</v>
      </c>
      <c r="AP44" s="89">
        <v>0</v>
      </c>
      <c r="AQ44" s="89">
        <v>0</v>
      </c>
      <c r="AR44" s="89">
        <v>0</v>
      </c>
      <c r="AS44" s="89">
        <v>0</v>
      </c>
      <c r="AT44" s="89">
        <v>0</v>
      </c>
      <c r="AU44" s="89">
        <v>0</v>
      </c>
      <c r="AV44" s="89">
        <v>0</v>
      </c>
      <c r="AW44" s="89">
        <v>0</v>
      </c>
      <c r="AX44" s="89">
        <v>0</v>
      </c>
      <c r="AY44" s="89">
        <v>0</v>
      </c>
    </row>
    <row r="45" spans="1:51" ht="16.5" thickBot="1" x14ac:dyDescent="0.3">
      <c r="A45" s="113"/>
      <c r="B45" s="113"/>
      <c r="C45" s="27" t="s">
        <v>63</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row>
    <row r="46" spans="1:51" x14ac:dyDescent="0.25">
      <c r="A46" s="116">
        <v>11</v>
      </c>
      <c r="B46" s="116" t="s">
        <v>35</v>
      </c>
      <c r="C46" s="103" t="s">
        <v>61</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row>
    <row r="47" spans="1:51" ht="16.5" thickBot="1" x14ac:dyDescent="0.3">
      <c r="A47" s="101"/>
      <c r="B47" s="101"/>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row>
    <row r="48" spans="1:51" x14ac:dyDescent="0.25">
      <c r="A48" s="101"/>
      <c r="B48" s="101"/>
      <c r="C48" s="11" t="s">
        <v>62</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row>
    <row r="49" spans="1:51" ht="16.5" thickBot="1" x14ac:dyDescent="0.3">
      <c r="A49" s="102"/>
      <c r="B49" s="102"/>
      <c r="C49" s="24" t="s">
        <v>63</v>
      </c>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row>
    <row r="50" spans="1:51" x14ac:dyDescent="0.25">
      <c r="A50" s="100">
        <v>12</v>
      </c>
      <c r="B50" s="100" t="s">
        <v>346</v>
      </c>
      <c r="C50" s="103" t="s">
        <v>61</v>
      </c>
      <c r="D50" s="117">
        <v>1878</v>
      </c>
      <c r="E50" s="117">
        <v>64</v>
      </c>
      <c r="F50" s="117">
        <v>49</v>
      </c>
      <c r="G50" s="117">
        <v>1169</v>
      </c>
      <c r="H50" s="117">
        <v>515</v>
      </c>
      <c r="I50" s="117">
        <v>81</v>
      </c>
      <c r="J50" s="117">
        <v>158</v>
      </c>
      <c r="K50" s="117">
        <v>8</v>
      </c>
      <c r="L50" s="117">
        <v>12</v>
      </c>
      <c r="M50" s="117">
        <v>114</v>
      </c>
      <c r="N50" s="117">
        <v>17</v>
      </c>
      <c r="O50" s="117">
        <v>7</v>
      </c>
      <c r="P50" s="117">
        <v>145</v>
      </c>
      <c r="Q50" s="117">
        <v>7</v>
      </c>
      <c r="R50" s="117">
        <v>12</v>
      </c>
      <c r="S50" s="117">
        <v>107</v>
      </c>
      <c r="T50" s="117">
        <v>14</v>
      </c>
      <c r="U50" s="117">
        <v>5</v>
      </c>
      <c r="V50" s="117">
        <v>875</v>
      </c>
      <c r="W50" s="117">
        <v>39</v>
      </c>
      <c r="X50" s="117">
        <v>17</v>
      </c>
      <c r="Y50" s="117">
        <v>544</v>
      </c>
      <c r="Z50" s="117">
        <v>249</v>
      </c>
      <c r="AA50" s="117">
        <v>26</v>
      </c>
      <c r="AB50" s="117">
        <v>138</v>
      </c>
      <c r="AC50" s="117">
        <v>5</v>
      </c>
      <c r="AD50" s="117">
        <v>0</v>
      </c>
      <c r="AE50" s="117">
        <v>94</v>
      </c>
      <c r="AF50" s="117">
        <v>32</v>
      </c>
      <c r="AG50" s="117">
        <v>7</v>
      </c>
      <c r="AH50" s="117">
        <v>886</v>
      </c>
      <c r="AI50" s="117">
        <v>30</v>
      </c>
      <c r="AJ50" s="117">
        <v>18</v>
      </c>
      <c r="AK50" s="117">
        <v>583</v>
      </c>
      <c r="AL50" s="117">
        <v>234</v>
      </c>
      <c r="AM50" s="117">
        <v>21</v>
      </c>
      <c r="AN50" s="117">
        <v>587</v>
      </c>
      <c r="AO50" s="117">
        <v>55</v>
      </c>
      <c r="AP50" s="117">
        <v>13</v>
      </c>
      <c r="AQ50" s="117">
        <v>402</v>
      </c>
      <c r="AR50" s="117">
        <v>103</v>
      </c>
      <c r="AS50" s="117">
        <v>14</v>
      </c>
      <c r="AT50" s="117">
        <v>1</v>
      </c>
      <c r="AU50" s="117">
        <v>0</v>
      </c>
      <c r="AV50" s="117">
        <v>0</v>
      </c>
      <c r="AW50" s="117">
        <v>1</v>
      </c>
      <c r="AX50" s="117">
        <v>0</v>
      </c>
      <c r="AY50" s="117">
        <v>0</v>
      </c>
    </row>
    <row r="51" spans="1:51" ht="16.5" thickBot="1" x14ac:dyDescent="0.3">
      <c r="A51" s="101"/>
      <c r="B51" s="101"/>
      <c r="C51" s="104"/>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row>
    <row r="52" spans="1:51" x14ac:dyDescent="0.25">
      <c r="A52" s="101"/>
      <c r="B52" s="101"/>
      <c r="C52" s="11" t="s">
        <v>62</v>
      </c>
      <c r="D52" s="89" t="s">
        <v>347</v>
      </c>
      <c r="E52" s="89" t="s">
        <v>348</v>
      </c>
      <c r="F52" s="89" t="s">
        <v>349</v>
      </c>
      <c r="G52" s="89" t="s">
        <v>350</v>
      </c>
      <c r="H52" s="89" t="s">
        <v>351</v>
      </c>
      <c r="I52" s="89" t="s">
        <v>352</v>
      </c>
      <c r="J52" s="89" t="s">
        <v>353</v>
      </c>
      <c r="K52" s="89" t="s">
        <v>331</v>
      </c>
      <c r="L52" s="89" t="s">
        <v>354</v>
      </c>
      <c r="M52" s="89" t="s">
        <v>355</v>
      </c>
      <c r="N52" s="89" t="s">
        <v>356</v>
      </c>
      <c r="O52" s="89" t="s">
        <v>340</v>
      </c>
      <c r="P52" s="89" t="s">
        <v>357</v>
      </c>
      <c r="Q52" s="89" t="s">
        <v>358</v>
      </c>
      <c r="R52" s="89" t="s">
        <v>359</v>
      </c>
      <c r="S52" s="89" t="s">
        <v>360</v>
      </c>
      <c r="T52" s="89" t="s">
        <v>361</v>
      </c>
      <c r="U52" s="89" t="s">
        <v>362</v>
      </c>
      <c r="V52" s="89" t="s">
        <v>363</v>
      </c>
      <c r="W52" s="89" t="s">
        <v>364</v>
      </c>
      <c r="X52" s="89" t="s">
        <v>365</v>
      </c>
      <c r="Y52" s="89" t="s">
        <v>366</v>
      </c>
      <c r="Z52" s="89" t="s">
        <v>367</v>
      </c>
      <c r="AA52" s="89" t="s">
        <v>368</v>
      </c>
      <c r="AB52" s="89" t="s">
        <v>369</v>
      </c>
      <c r="AC52" s="89" t="s">
        <v>370</v>
      </c>
      <c r="AD52" s="89">
        <v>0</v>
      </c>
      <c r="AE52" s="89" t="s">
        <v>371</v>
      </c>
      <c r="AF52" s="89" t="s">
        <v>338</v>
      </c>
      <c r="AG52" s="89" t="s">
        <v>372</v>
      </c>
      <c r="AH52" s="89" t="s">
        <v>373</v>
      </c>
      <c r="AI52" s="89" t="s">
        <v>374</v>
      </c>
      <c r="AJ52" s="89" t="s">
        <v>375</v>
      </c>
      <c r="AK52" s="89" t="s">
        <v>376</v>
      </c>
      <c r="AL52" s="89" t="s">
        <v>377</v>
      </c>
      <c r="AM52" s="89" t="s">
        <v>378</v>
      </c>
      <c r="AN52" s="89" t="s">
        <v>379</v>
      </c>
      <c r="AO52" s="89" t="s">
        <v>380</v>
      </c>
      <c r="AP52" s="89" t="s">
        <v>381</v>
      </c>
      <c r="AQ52" s="89" t="s">
        <v>382</v>
      </c>
      <c r="AR52" s="89" t="s">
        <v>383</v>
      </c>
      <c r="AS52" s="89" t="s">
        <v>384</v>
      </c>
      <c r="AT52" s="89" t="s">
        <v>385</v>
      </c>
      <c r="AU52" s="89">
        <v>0</v>
      </c>
      <c r="AV52" s="89">
        <v>0</v>
      </c>
      <c r="AW52" s="89" t="s">
        <v>385</v>
      </c>
      <c r="AX52" s="89">
        <v>0</v>
      </c>
      <c r="AY52" s="89">
        <v>0</v>
      </c>
    </row>
    <row r="53" spans="1:51" ht="16.5" thickBot="1" x14ac:dyDescent="0.3">
      <c r="A53" s="102"/>
      <c r="B53" s="102"/>
      <c r="C53" s="24" t="s">
        <v>63</v>
      </c>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row>
    <row r="54" spans="1:51" x14ac:dyDescent="0.25">
      <c r="A54" s="100">
        <v>13</v>
      </c>
      <c r="B54" s="100" t="s">
        <v>386</v>
      </c>
      <c r="C54" s="103" t="s">
        <v>61</v>
      </c>
      <c r="D54" s="89">
        <v>1043</v>
      </c>
      <c r="E54" s="89">
        <v>37</v>
      </c>
      <c r="F54" s="89">
        <v>25</v>
      </c>
      <c r="G54" s="89">
        <v>430</v>
      </c>
      <c r="H54" s="89">
        <v>535</v>
      </c>
      <c r="I54" s="89">
        <v>16</v>
      </c>
      <c r="J54" s="89">
        <v>156</v>
      </c>
      <c r="K54" s="89">
        <v>7</v>
      </c>
      <c r="L54" s="89">
        <v>11</v>
      </c>
      <c r="M54" s="89">
        <v>101</v>
      </c>
      <c r="N54" s="89">
        <v>37</v>
      </c>
      <c r="O54" s="89">
        <v>0</v>
      </c>
      <c r="P54" s="89">
        <v>42</v>
      </c>
      <c r="Q54" s="89">
        <v>0</v>
      </c>
      <c r="R54" s="89">
        <v>0</v>
      </c>
      <c r="S54" s="89">
        <v>34</v>
      </c>
      <c r="T54" s="89">
        <v>8</v>
      </c>
      <c r="U54" s="89">
        <v>0</v>
      </c>
      <c r="V54" s="89">
        <v>102</v>
      </c>
      <c r="W54" s="89">
        <v>1</v>
      </c>
      <c r="X54" s="89">
        <v>0</v>
      </c>
      <c r="Y54" s="89">
        <v>64</v>
      </c>
      <c r="Z54" s="89">
        <v>34</v>
      </c>
      <c r="AA54" s="89">
        <v>3</v>
      </c>
      <c r="AB54" s="89">
        <v>9</v>
      </c>
      <c r="AC54" s="89">
        <v>0</v>
      </c>
      <c r="AD54" s="89">
        <v>0</v>
      </c>
      <c r="AE54" s="89">
        <v>4</v>
      </c>
      <c r="AF54" s="89">
        <v>5</v>
      </c>
      <c r="AG54" s="89">
        <v>0</v>
      </c>
      <c r="AH54" s="89">
        <v>81</v>
      </c>
      <c r="AI54" s="89">
        <v>0</v>
      </c>
      <c r="AJ54" s="89">
        <v>0</v>
      </c>
      <c r="AK54" s="89">
        <v>55</v>
      </c>
      <c r="AL54" s="89">
        <v>22</v>
      </c>
      <c r="AM54" s="89">
        <v>4</v>
      </c>
      <c r="AN54" s="89">
        <v>14</v>
      </c>
      <c r="AO54" s="89">
        <v>0</v>
      </c>
      <c r="AP54" s="89">
        <v>0</v>
      </c>
      <c r="AQ54" s="89">
        <v>10</v>
      </c>
      <c r="AR54" s="89">
        <v>3</v>
      </c>
      <c r="AS54" s="89">
        <v>1</v>
      </c>
      <c r="AT54" s="89">
        <v>5</v>
      </c>
      <c r="AU54" s="89">
        <v>0</v>
      </c>
      <c r="AV54" s="89">
        <v>0</v>
      </c>
      <c r="AW54" s="89">
        <v>3</v>
      </c>
      <c r="AX54" s="89">
        <v>2</v>
      </c>
      <c r="AY54" s="89">
        <v>0</v>
      </c>
    </row>
    <row r="55" spans="1:51" ht="16.5" thickBot="1" x14ac:dyDescent="0.3">
      <c r="A55" s="101"/>
      <c r="B55" s="101"/>
      <c r="C55" s="104"/>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row>
    <row r="56" spans="1:51" x14ac:dyDescent="0.25">
      <c r="A56" s="101"/>
      <c r="B56" s="101"/>
      <c r="C56" s="11" t="s">
        <v>62</v>
      </c>
      <c r="D56" s="89" t="s">
        <v>387</v>
      </c>
      <c r="E56" s="89" t="s">
        <v>388</v>
      </c>
      <c r="F56" s="89" t="s">
        <v>389</v>
      </c>
      <c r="G56" s="89" t="s">
        <v>390</v>
      </c>
      <c r="H56" s="89" t="s">
        <v>391</v>
      </c>
      <c r="I56" s="89" t="s">
        <v>392</v>
      </c>
      <c r="J56" s="89" t="s">
        <v>393</v>
      </c>
      <c r="K56" s="89" t="s">
        <v>394</v>
      </c>
      <c r="L56" s="89" t="s">
        <v>395</v>
      </c>
      <c r="M56" s="89" t="s">
        <v>396</v>
      </c>
      <c r="N56" s="89" t="s">
        <v>397</v>
      </c>
      <c r="O56" s="89">
        <v>0</v>
      </c>
      <c r="P56" s="89" t="s">
        <v>398</v>
      </c>
      <c r="Q56" s="89">
        <v>0</v>
      </c>
      <c r="R56" s="89">
        <v>0</v>
      </c>
      <c r="S56" s="89" t="s">
        <v>399</v>
      </c>
      <c r="T56" s="89" t="s">
        <v>400</v>
      </c>
      <c r="U56" s="89">
        <v>0</v>
      </c>
      <c r="V56" s="89" t="s">
        <v>401</v>
      </c>
      <c r="W56" s="89" t="s">
        <v>402</v>
      </c>
      <c r="X56" s="89">
        <v>0</v>
      </c>
      <c r="Y56" s="89" t="s">
        <v>403</v>
      </c>
      <c r="Z56" s="89" t="s">
        <v>404</v>
      </c>
      <c r="AA56" s="89" t="s">
        <v>405</v>
      </c>
      <c r="AB56" s="89" t="s">
        <v>345</v>
      </c>
      <c r="AC56" s="89">
        <v>0</v>
      </c>
      <c r="AD56" s="89">
        <v>0</v>
      </c>
      <c r="AE56" s="89" t="s">
        <v>334</v>
      </c>
      <c r="AF56" s="89" t="s">
        <v>406</v>
      </c>
      <c r="AG56" s="89">
        <v>0</v>
      </c>
      <c r="AH56" s="89" t="s">
        <v>407</v>
      </c>
      <c r="AI56" s="89">
        <v>0</v>
      </c>
      <c r="AJ56" s="89">
        <v>0</v>
      </c>
      <c r="AK56" s="89" t="s">
        <v>408</v>
      </c>
      <c r="AL56" s="89" t="s">
        <v>409</v>
      </c>
      <c r="AM56" s="89" t="s">
        <v>410</v>
      </c>
      <c r="AN56" s="89" t="s">
        <v>411</v>
      </c>
      <c r="AO56" s="89">
        <v>0</v>
      </c>
      <c r="AP56" s="89">
        <v>0</v>
      </c>
      <c r="AQ56" s="89" t="s">
        <v>412</v>
      </c>
      <c r="AR56" s="89" t="s">
        <v>413</v>
      </c>
      <c r="AS56" s="89" t="s">
        <v>410</v>
      </c>
      <c r="AT56" s="89" t="s">
        <v>414</v>
      </c>
      <c r="AU56" s="89">
        <v>0</v>
      </c>
      <c r="AV56" s="89">
        <v>0</v>
      </c>
      <c r="AW56" s="89" t="s">
        <v>414</v>
      </c>
      <c r="AX56" s="89">
        <v>0</v>
      </c>
      <c r="AY56" s="89">
        <v>0</v>
      </c>
    </row>
    <row r="57" spans="1:51" ht="16.5" thickBot="1" x14ac:dyDescent="0.3">
      <c r="A57" s="102"/>
      <c r="B57" s="102"/>
      <c r="C57" s="24" t="s">
        <v>63</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row>
    <row r="58" spans="1:51" x14ac:dyDescent="0.25">
      <c r="A58" s="100">
        <v>14</v>
      </c>
      <c r="B58" s="100" t="s">
        <v>415</v>
      </c>
      <c r="C58" s="103" t="s">
        <v>61</v>
      </c>
      <c r="D58" s="89">
        <v>1774</v>
      </c>
      <c r="E58" s="89">
        <v>54</v>
      </c>
      <c r="F58" s="89">
        <v>28</v>
      </c>
      <c r="G58" s="89">
        <v>737</v>
      </c>
      <c r="H58" s="89">
        <v>855</v>
      </c>
      <c r="I58" s="89">
        <v>100</v>
      </c>
      <c r="J58" s="89">
        <v>119</v>
      </c>
      <c r="K58" s="89">
        <v>33</v>
      </c>
      <c r="L58" s="89">
        <v>5</v>
      </c>
      <c r="M58" s="89">
        <v>66</v>
      </c>
      <c r="N58" s="89">
        <v>15</v>
      </c>
      <c r="O58" s="89">
        <v>0</v>
      </c>
      <c r="P58" s="89">
        <v>93</v>
      </c>
      <c r="Q58" s="89">
        <v>16</v>
      </c>
      <c r="R58" s="89">
        <v>5</v>
      </c>
      <c r="S58" s="89">
        <v>57</v>
      </c>
      <c r="T58" s="89">
        <v>15</v>
      </c>
      <c r="U58" s="89">
        <v>0</v>
      </c>
      <c r="V58" s="89">
        <v>688</v>
      </c>
      <c r="W58" s="89">
        <v>12</v>
      </c>
      <c r="X58" s="89">
        <v>15</v>
      </c>
      <c r="Y58" s="89">
        <v>367</v>
      </c>
      <c r="Z58" s="89">
        <v>209</v>
      </c>
      <c r="AA58" s="89">
        <v>85</v>
      </c>
      <c r="AB58" s="89">
        <v>161</v>
      </c>
      <c r="AC58" s="89">
        <v>14</v>
      </c>
      <c r="AD58" s="89">
        <v>5</v>
      </c>
      <c r="AE58" s="89">
        <v>85</v>
      </c>
      <c r="AF58" s="89">
        <v>43</v>
      </c>
      <c r="AG58" s="89">
        <v>14</v>
      </c>
      <c r="AH58" s="89">
        <v>794</v>
      </c>
      <c r="AI58" s="89">
        <v>42</v>
      </c>
      <c r="AJ58" s="89">
        <v>43</v>
      </c>
      <c r="AK58" s="89">
        <v>407</v>
      </c>
      <c r="AL58" s="89">
        <v>267</v>
      </c>
      <c r="AM58" s="89">
        <v>35</v>
      </c>
      <c r="AN58" s="89">
        <v>571</v>
      </c>
      <c r="AO58" s="89">
        <v>46</v>
      </c>
      <c r="AP58" s="89">
        <v>33</v>
      </c>
      <c r="AQ58" s="89">
        <v>206</v>
      </c>
      <c r="AR58" s="89">
        <v>160</v>
      </c>
      <c r="AS58" s="89">
        <v>126</v>
      </c>
      <c r="AT58" s="89">
        <v>5</v>
      </c>
      <c r="AU58" s="89">
        <v>0</v>
      </c>
      <c r="AV58" s="89">
        <v>0</v>
      </c>
      <c r="AW58" s="89">
        <v>3</v>
      </c>
      <c r="AX58" s="89">
        <v>2</v>
      </c>
      <c r="AY58" s="89">
        <v>0</v>
      </c>
    </row>
    <row r="59" spans="1:51" ht="16.5" thickBot="1" x14ac:dyDescent="0.3">
      <c r="A59" s="101"/>
      <c r="B59" s="101"/>
      <c r="C59" s="104"/>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row>
    <row r="60" spans="1:51" x14ac:dyDescent="0.25">
      <c r="A60" s="101"/>
      <c r="B60" s="101"/>
      <c r="C60" s="11" t="s">
        <v>62</v>
      </c>
      <c r="D60" s="89" t="s">
        <v>416</v>
      </c>
      <c r="E60" s="89" t="s">
        <v>417</v>
      </c>
      <c r="F60" s="89" t="s">
        <v>418</v>
      </c>
      <c r="G60" s="89" t="s">
        <v>419</v>
      </c>
      <c r="H60" s="89" t="s">
        <v>420</v>
      </c>
      <c r="I60" s="89" t="s">
        <v>421</v>
      </c>
      <c r="J60" s="89" t="s">
        <v>422</v>
      </c>
      <c r="K60" s="89" t="s">
        <v>423</v>
      </c>
      <c r="L60" s="89" t="s">
        <v>424</v>
      </c>
      <c r="M60" s="89" t="s">
        <v>425</v>
      </c>
      <c r="N60" s="89" t="s">
        <v>426</v>
      </c>
      <c r="O60" s="89">
        <v>0</v>
      </c>
      <c r="P60" s="89" t="s">
        <v>427</v>
      </c>
      <c r="Q60" s="89" t="s">
        <v>428</v>
      </c>
      <c r="R60" s="89" t="s">
        <v>424</v>
      </c>
      <c r="S60" s="89" t="s">
        <v>429</v>
      </c>
      <c r="T60" s="89" t="s">
        <v>426</v>
      </c>
      <c r="U60" s="89">
        <v>0</v>
      </c>
      <c r="V60" s="89" t="s">
        <v>430</v>
      </c>
      <c r="W60" s="89" t="s">
        <v>431</v>
      </c>
      <c r="X60" s="89" t="s">
        <v>432</v>
      </c>
      <c r="Y60" s="89" t="s">
        <v>433</v>
      </c>
      <c r="Z60" s="89" t="s">
        <v>434</v>
      </c>
      <c r="AA60" s="89" t="s">
        <v>435</v>
      </c>
      <c r="AB60" s="89" t="s">
        <v>436</v>
      </c>
      <c r="AC60" s="89" t="s">
        <v>437</v>
      </c>
      <c r="AD60" s="89" t="s">
        <v>438</v>
      </c>
      <c r="AE60" s="89" t="s">
        <v>439</v>
      </c>
      <c r="AF60" s="89" t="s">
        <v>440</v>
      </c>
      <c r="AG60" s="89" t="s">
        <v>441</v>
      </c>
      <c r="AH60" s="89" t="s">
        <v>442</v>
      </c>
      <c r="AI60" s="89" t="s">
        <v>443</v>
      </c>
      <c r="AJ60" s="89" t="s">
        <v>444</v>
      </c>
      <c r="AK60" s="89" t="s">
        <v>445</v>
      </c>
      <c r="AL60" s="89" t="s">
        <v>446</v>
      </c>
      <c r="AM60" s="89" t="s">
        <v>447</v>
      </c>
      <c r="AN60" s="89" t="s">
        <v>448</v>
      </c>
      <c r="AO60" s="89" t="s">
        <v>449</v>
      </c>
      <c r="AP60" s="89" t="s">
        <v>450</v>
      </c>
      <c r="AQ60" s="89" t="s">
        <v>451</v>
      </c>
      <c r="AR60" s="89" t="s">
        <v>452</v>
      </c>
      <c r="AS60" s="89" t="s">
        <v>453</v>
      </c>
      <c r="AT60" s="89" t="s">
        <v>454</v>
      </c>
      <c r="AU60" s="89">
        <v>0</v>
      </c>
      <c r="AV60" s="89">
        <v>0</v>
      </c>
      <c r="AW60" s="89" t="s">
        <v>455</v>
      </c>
      <c r="AX60" s="89" t="s">
        <v>179</v>
      </c>
      <c r="AY60" s="89">
        <v>0</v>
      </c>
    </row>
    <row r="61" spans="1:51" ht="16.5" thickBot="1" x14ac:dyDescent="0.3">
      <c r="A61" s="102"/>
      <c r="B61" s="102"/>
      <c r="C61" s="24" t="s">
        <v>63</v>
      </c>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row>
    <row r="62" spans="1:51" x14ac:dyDescent="0.25">
      <c r="A62" s="100">
        <v>15</v>
      </c>
      <c r="B62" s="100" t="s">
        <v>456</v>
      </c>
      <c r="C62" s="103" t="s">
        <v>61</v>
      </c>
      <c r="D62" s="117">
        <v>1317</v>
      </c>
      <c r="E62" s="117">
        <v>40</v>
      </c>
      <c r="F62" s="117">
        <v>34</v>
      </c>
      <c r="G62" s="117">
        <v>590</v>
      </c>
      <c r="H62" s="117">
        <v>553</v>
      </c>
      <c r="I62" s="117">
        <v>100</v>
      </c>
      <c r="J62" s="117">
        <v>230</v>
      </c>
      <c r="K62" s="117">
        <v>10</v>
      </c>
      <c r="L62" s="117">
        <v>7</v>
      </c>
      <c r="M62" s="117">
        <v>151</v>
      </c>
      <c r="N62" s="117">
        <v>59</v>
      </c>
      <c r="O62" s="117">
        <v>3</v>
      </c>
      <c r="P62" s="117">
        <v>196</v>
      </c>
      <c r="Q62" s="117">
        <v>6</v>
      </c>
      <c r="R62" s="117">
        <v>7</v>
      </c>
      <c r="S62" s="117">
        <v>129</v>
      </c>
      <c r="T62" s="117">
        <v>51</v>
      </c>
      <c r="U62" s="117">
        <v>3</v>
      </c>
      <c r="V62" s="117">
        <v>34</v>
      </c>
      <c r="W62" s="117">
        <v>3</v>
      </c>
      <c r="X62" s="117">
        <v>0</v>
      </c>
      <c r="Y62" s="117">
        <v>11</v>
      </c>
      <c r="Z62" s="117">
        <v>19</v>
      </c>
      <c r="AA62" s="117">
        <v>1</v>
      </c>
      <c r="AB62" s="117">
        <v>1</v>
      </c>
      <c r="AC62" s="117">
        <v>0</v>
      </c>
      <c r="AD62" s="117">
        <v>0</v>
      </c>
      <c r="AE62" s="117">
        <v>1</v>
      </c>
      <c r="AF62" s="117">
        <v>0</v>
      </c>
      <c r="AG62" s="117">
        <v>0</v>
      </c>
      <c r="AH62" s="117">
        <v>119</v>
      </c>
      <c r="AI62" s="117">
        <v>4</v>
      </c>
      <c r="AJ62" s="117">
        <v>2</v>
      </c>
      <c r="AK62" s="117">
        <v>74</v>
      </c>
      <c r="AL62" s="117">
        <v>38</v>
      </c>
      <c r="AM62" s="117">
        <v>1</v>
      </c>
      <c r="AN62" s="117">
        <v>15</v>
      </c>
      <c r="AO62" s="117">
        <v>1</v>
      </c>
      <c r="AP62" s="117">
        <v>0</v>
      </c>
      <c r="AQ62" s="117">
        <v>9</v>
      </c>
      <c r="AR62" s="117">
        <v>5</v>
      </c>
      <c r="AS62" s="117">
        <v>0</v>
      </c>
      <c r="AT62" s="117">
        <v>0</v>
      </c>
      <c r="AU62" s="117">
        <v>0</v>
      </c>
      <c r="AV62" s="117">
        <v>0</v>
      </c>
      <c r="AW62" s="117">
        <v>0</v>
      </c>
      <c r="AX62" s="117">
        <v>0</v>
      </c>
      <c r="AY62" s="117">
        <v>0</v>
      </c>
    </row>
    <row r="63" spans="1:51" ht="16.5" thickBot="1" x14ac:dyDescent="0.3">
      <c r="A63" s="101"/>
      <c r="B63" s="101"/>
      <c r="C63" s="104"/>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row>
    <row r="64" spans="1:51" x14ac:dyDescent="0.25">
      <c r="A64" s="101"/>
      <c r="B64" s="101"/>
      <c r="C64" s="11" t="s">
        <v>62</v>
      </c>
      <c r="D64" s="117" t="s">
        <v>457</v>
      </c>
      <c r="E64" s="117" t="s">
        <v>458</v>
      </c>
      <c r="F64" s="117" t="s">
        <v>459</v>
      </c>
      <c r="G64" s="117" t="s">
        <v>460</v>
      </c>
      <c r="H64" s="117" t="s">
        <v>461</v>
      </c>
      <c r="I64" s="117" t="s">
        <v>462</v>
      </c>
      <c r="J64" s="117" t="s">
        <v>463</v>
      </c>
      <c r="K64" s="117" t="s">
        <v>464</v>
      </c>
      <c r="L64" s="117" t="s">
        <v>465</v>
      </c>
      <c r="M64" s="117" t="s">
        <v>466</v>
      </c>
      <c r="N64" s="117" t="s">
        <v>467</v>
      </c>
      <c r="O64" s="117" t="s">
        <v>468</v>
      </c>
      <c r="P64" s="117" t="s">
        <v>469</v>
      </c>
      <c r="Q64" s="117" t="s">
        <v>470</v>
      </c>
      <c r="R64" s="117" t="s">
        <v>471</v>
      </c>
      <c r="S64" s="117" t="s">
        <v>472</v>
      </c>
      <c r="T64" s="117" t="s">
        <v>473</v>
      </c>
      <c r="U64" s="117" t="s">
        <v>474</v>
      </c>
      <c r="V64" s="117" t="s">
        <v>475</v>
      </c>
      <c r="W64" s="117" t="s">
        <v>476</v>
      </c>
      <c r="X64" s="117">
        <v>0</v>
      </c>
      <c r="Y64" s="117" t="s">
        <v>477</v>
      </c>
      <c r="Z64" s="117" t="s">
        <v>478</v>
      </c>
      <c r="AA64" s="117" t="s">
        <v>268</v>
      </c>
      <c r="AB64" s="117" t="s">
        <v>479</v>
      </c>
      <c r="AC64" s="117">
        <v>0</v>
      </c>
      <c r="AD64" s="117">
        <v>0</v>
      </c>
      <c r="AE64" s="117" t="s">
        <v>479</v>
      </c>
      <c r="AF64" s="117">
        <v>0</v>
      </c>
      <c r="AG64" s="117">
        <v>0</v>
      </c>
      <c r="AH64" s="117" t="s">
        <v>480</v>
      </c>
      <c r="AI64" s="117" t="s">
        <v>481</v>
      </c>
      <c r="AJ64" s="117" t="s">
        <v>402</v>
      </c>
      <c r="AK64" s="117" t="s">
        <v>482</v>
      </c>
      <c r="AL64" s="117">
        <v>5</v>
      </c>
      <c r="AM64" s="117" t="s">
        <v>479</v>
      </c>
      <c r="AN64" s="117" t="s">
        <v>132</v>
      </c>
      <c r="AO64" s="117" t="s">
        <v>268</v>
      </c>
      <c r="AP64" s="117">
        <v>0</v>
      </c>
      <c r="AQ64" s="117" t="s">
        <v>483</v>
      </c>
      <c r="AR64" s="117" t="s">
        <v>484</v>
      </c>
      <c r="AS64" s="117">
        <v>0</v>
      </c>
      <c r="AT64" s="117">
        <v>0</v>
      </c>
      <c r="AU64" s="117">
        <v>0</v>
      </c>
      <c r="AV64" s="117">
        <v>0</v>
      </c>
      <c r="AW64" s="117">
        <v>0</v>
      </c>
      <c r="AX64" s="117">
        <v>0</v>
      </c>
      <c r="AY64" s="117">
        <v>0</v>
      </c>
    </row>
    <row r="65" spans="1:51" ht="16.5" thickBot="1" x14ac:dyDescent="0.3">
      <c r="A65" s="102"/>
      <c r="B65" s="102"/>
      <c r="C65" s="24" t="s">
        <v>63</v>
      </c>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row>
    <row r="66" spans="1:51" x14ac:dyDescent="0.25">
      <c r="A66" s="100">
        <v>16</v>
      </c>
      <c r="B66" s="100" t="s">
        <v>485</v>
      </c>
      <c r="C66" s="103" t="s">
        <v>61</v>
      </c>
      <c r="D66" s="89">
        <v>1163</v>
      </c>
      <c r="E66" s="89">
        <v>34</v>
      </c>
      <c r="F66" s="89">
        <v>19</v>
      </c>
      <c r="G66" s="89">
        <v>677</v>
      </c>
      <c r="H66" s="89">
        <v>354</v>
      </c>
      <c r="I66" s="89">
        <v>79</v>
      </c>
      <c r="J66" s="89">
        <v>274</v>
      </c>
      <c r="K66" s="89">
        <v>21</v>
      </c>
      <c r="L66" s="89">
        <v>13</v>
      </c>
      <c r="M66" s="89">
        <v>173</v>
      </c>
      <c r="N66" s="89">
        <v>61</v>
      </c>
      <c r="O66" s="89">
        <v>6</v>
      </c>
      <c r="P66" s="89">
        <v>230</v>
      </c>
      <c r="Q66" s="89">
        <v>16</v>
      </c>
      <c r="R66" s="89">
        <v>12</v>
      </c>
      <c r="S66" s="89">
        <v>150</v>
      </c>
      <c r="T66" s="89">
        <v>48</v>
      </c>
      <c r="U66" s="89">
        <v>4</v>
      </c>
      <c r="V66" s="89">
        <v>95</v>
      </c>
      <c r="W66" s="89">
        <v>0</v>
      </c>
      <c r="X66" s="89">
        <v>1</v>
      </c>
      <c r="Y66" s="89">
        <v>53</v>
      </c>
      <c r="Z66" s="89">
        <v>41</v>
      </c>
      <c r="AA66" s="89">
        <v>0</v>
      </c>
      <c r="AB66" s="89">
        <v>39</v>
      </c>
      <c r="AC66" s="89">
        <v>7</v>
      </c>
      <c r="AD66" s="89">
        <v>0</v>
      </c>
      <c r="AE66" s="89">
        <v>12</v>
      </c>
      <c r="AF66" s="89">
        <v>8</v>
      </c>
      <c r="AG66" s="89">
        <v>12</v>
      </c>
      <c r="AH66" s="89">
        <v>263</v>
      </c>
      <c r="AI66" s="89">
        <v>14</v>
      </c>
      <c r="AJ66" s="89">
        <v>8</v>
      </c>
      <c r="AK66" s="89">
        <v>210</v>
      </c>
      <c r="AL66" s="89">
        <v>31</v>
      </c>
      <c r="AM66" s="89">
        <v>0</v>
      </c>
      <c r="AN66" s="89">
        <v>56</v>
      </c>
      <c r="AO66" s="89">
        <v>0</v>
      </c>
      <c r="AP66" s="89">
        <v>4</v>
      </c>
      <c r="AQ66" s="89">
        <v>37</v>
      </c>
      <c r="AR66" s="89">
        <v>15</v>
      </c>
      <c r="AS66" s="89">
        <v>0</v>
      </c>
      <c r="AT66" s="89">
        <v>3</v>
      </c>
      <c r="AU66" s="89">
        <v>0</v>
      </c>
      <c r="AV66" s="89">
        <v>0</v>
      </c>
      <c r="AW66" s="89">
        <v>2</v>
      </c>
      <c r="AX66" s="89">
        <v>1</v>
      </c>
      <c r="AY66" s="89">
        <v>0</v>
      </c>
    </row>
    <row r="67" spans="1:51" ht="16.5" thickBot="1" x14ac:dyDescent="0.3">
      <c r="A67" s="101"/>
      <c r="B67" s="101"/>
      <c r="C67" s="104"/>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row>
    <row r="68" spans="1:51" x14ac:dyDescent="0.25">
      <c r="A68" s="101"/>
      <c r="B68" s="101"/>
      <c r="C68" s="11" t="s">
        <v>62</v>
      </c>
      <c r="D68" s="89" t="s">
        <v>486</v>
      </c>
      <c r="E68" s="89" t="s">
        <v>487</v>
      </c>
      <c r="F68" s="89" t="s">
        <v>488</v>
      </c>
      <c r="G68" s="89" t="s">
        <v>489</v>
      </c>
      <c r="H68" s="89" t="s">
        <v>490</v>
      </c>
      <c r="I68" s="89" t="s">
        <v>491</v>
      </c>
      <c r="J68" s="89" t="s">
        <v>492</v>
      </c>
      <c r="K68" s="89" t="s">
        <v>493</v>
      </c>
      <c r="L68" s="89" t="s">
        <v>494</v>
      </c>
      <c r="M68" s="89" t="s">
        <v>495</v>
      </c>
      <c r="N68" s="89" t="s">
        <v>496</v>
      </c>
      <c r="O68" s="89" t="s">
        <v>77</v>
      </c>
      <c r="P68" s="89" t="s">
        <v>497</v>
      </c>
      <c r="Q68" s="89" t="s">
        <v>498</v>
      </c>
      <c r="R68" s="89" t="s">
        <v>395</v>
      </c>
      <c r="S68" s="89" t="s">
        <v>499</v>
      </c>
      <c r="T68" s="89" t="s">
        <v>500</v>
      </c>
      <c r="U68" s="89" t="s">
        <v>501</v>
      </c>
      <c r="V68" s="89" t="s">
        <v>502</v>
      </c>
      <c r="W68" s="89">
        <v>0</v>
      </c>
      <c r="X68" s="89" t="s">
        <v>503</v>
      </c>
      <c r="Y68" s="89" t="s">
        <v>504</v>
      </c>
      <c r="Z68" s="89" t="s">
        <v>505</v>
      </c>
      <c r="AA68" s="89">
        <v>0</v>
      </c>
      <c r="AB68" s="89" t="s">
        <v>506</v>
      </c>
      <c r="AC68" s="89" t="s">
        <v>507</v>
      </c>
      <c r="AD68" s="89">
        <v>0</v>
      </c>
      <c r="AE68" s="89" t="s">
        <v>508</v>
      </c>
      <c r="AF68" s="89" t="s">
        <v>224</v>
      </c>
      <c r="AG68" s="89" t="s">
        <v>509</v>
      </c>
      <c r="AH68" s="89" t="s">
        <v>510</v>
      </c>
      <c r="AI68" s="89" t="s">
        <v>511</v>
      </c>
      <c r="AJ68" s="89" t="s">
        <v>512</v>
      </c>
      <c r="AK68" s="89" t="s">
        <v>513</v>
      </c>
      <c r="AL68" s="89" t="s">
        <v>514</v>
      </c>
      <c r="AM68" s="89">
        <v>0</v>
      </c>
      <c r="AN68" s="89" t="s">
        <v>515</v>
      </c>
      <c r="AO68" s="89">
        <v>0</v>
      </c>
      <c r="AP68" s="89" t="s">
        <v>516</v>
      </c>
      <c r="AQ68" s="89" t="s">
        <v>517</v>
      </c>
      <c r="AR68" s="89" t="s">
        <v>518</v>
      </c>
      <c r="AS68" s="89">
        <v>0</v>
      </c>
      <c r="AT68" s="89" t="s">
        <v>519</v>
      </c>
      <c r="AU68" s="89">
        <v>0</v>
      </c>
      <c r="AV68" s="89">
        <v>0</v>
      </c>
      <c r="AW68" s="89" t="s">
        <v>520</v>
      </c>
      <c r="AX68" s="89" t="s">
        <v>521</v>
      </c>
      <c r="AY68" s="89">
        <v>0</v>
      </c>
    </row>
    <row r="69" spans="1:51" ht="16.5" thickBot="1" x14ac:dyDescent="0.3">
      <c r="A69" s="102"/>
      <c r="B69" s="102"/>
      <c r="C69" s="24" t="s">
        <v>63</v>
      </c>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row>
    <row r="70" spans="1:51" x14ac:dyDescent="0.25">
      <c r="A70" s="100">
        <v>17</v>
      </c>
      <c r="B70" s="100" t="s">
        <v>522</v>
      </c>
      <c r="C70" s="103" t="s">
        <v>61</v>
      </c>
      <c r="D70" s="89">
        <v>579</v>
      </c>
      <c r="E70" s="89">
        <v>17</v>
      </c>
      <c r="F70" s="89">
        <v>33</v>
      </c>
      <c r="G70" s="89">
        <v>301</v>
      </c>
      <c r="H70" s="89">
        <v>186</v>
      </c>
      <c r="I70" s="89">
        <v>42</v>
      </c>
      <c r="J70" s="89">
        <v>116</v>
      </c>
      <c r="K70" s="89">
        <v>7</v>
      </c>
      <c r="L70" s="89">
        <v>12</v>
      </c>
      <c r="M70" s="89">
        <v>69</v>
      </c>
      <c r="N70" s="89">
        <v>25</v>
      </c>
      <c r="O70" s="89">
        <v>3</v>
      </c>
      <c r="P70" s="89">
        <v>37</v>
      </c>
      <c r="Q70" s="89">
        <v>3</v>
      </c>
      <c r="R70" s="89">
        <v>5</v>
      </c>
      <c r="S70" s="89">
        <v>25</v>
      </c>
      <c r="T70" s="89">
        <v>3</v>
      </c>
      <c r="U70" s="89">
        <v>1</v>
      </c>
      <c r="V70" s="89">
        <v>52</v>
      </c>
      <c r="W70" s="89">
        <v>2</v>
      </c>
      <c r="X70" s="89">
        <v>6</v>
      </c>
      <c r="Y70" s="89">
        <v>20</v>
      </c>
      <c r="Z70" s="89">
        <v>17</v>
      </c>
      <c r="AA70" s="89">
        <v>7</v>
      </c>
      <c r="AB70" s="89">
        <v>6</v>
      </c>
      <c r="AC70" s="89">
        <v>0</v>
      </c>
      <c r="AD70" s="89">
        <v>0</v>
      </c>
      <c r="AE70" s="89">
        <v>3</v>
      </c>
      <c r="AF70" s="89">
        <v>2</v>
      </c>
      <c r="AG70" s="89">
        <v>1</v>
      </c>
      <c r="AH70" s="89">
        <v>123</v>
      </c>
      <c r="AI70" s="89">
        <v>6</v>
      </c>
      <c r="AJ70" s="89">
        <v>2</v>
      </c>
      <c r="AK70" s="89">
        <v>74</v>
      </c>
      <c r="AL70" s="89">
        <v>33</v>
      </c>
      <c r="AM70" s="89">
        <v>8</v>
      </c>
      <c r="AN70" s="89">
        <v>5</v>
      </c>
      <c r="AO70" s="89">
        <v>2</v>
      </c>
      <c r="AP70" s="89">
        <v>0</v>
      </c>
      <c r="AQ70" s="89">
        <v>2</v>
      </c>
      <c r="AR70" s="89">
        <v>0</v>
      </c>
      <c r="AS70" s="89">
        <v>1</v>
      </c>
      <c r="AT70" s="89">
        <v>0</v>
      </c>
      <c r="AU70" s="89">
        <v>0</v>
      </c>
      <c r="AV70" s="89">
        <v>0</v>
      </c>
      <c r="AW70" s="89">
        <v>0</v>
      </c>
      <c r="AX70" s="89">
        <v>0</v>
      </c>
      <c r="AY70" s="89">
        <v>0</v>
      </c>
    </row>
    <row r="71" spans="1:51" ht="16.5" thickBot="1" x14ac:dyDescent="0.3">
      <c r="A71" s="101"/>
      <c r="B71" s="101"/>
      <c r="C71" s="104"/>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row>
    <row r="72" spans="1:51" x14ac:dyDescent="0.25">
      <c r="A72" s="101"/>
      <c r="B72" s="101"/>
      <c r="C72" s="11" t="s">
        <v>62</v>
      </c>
      <c r="D72" s="89" t="s">
        <v>523</v>
      </c>
      <c r="E72" s="89" t="s">
        <v>524</v>
      </c>
      <c r="F72" s="89" t="s">
        <v>525</v>
      </c>
      <c r="G72" s="89" t="s">
        <v>526</v>
      </c>
      <c r="H72" s="89" t="s">
        <v>527</v>
      </c>
      <c r="I72" s="89" t="s">
        <v>528</v>
      </c>
      <c r="J72" s="89" t="s">
        <v>529</v>
      </c>
      <c r="K72" s="89" t="s">
        <v>530</v>
      </c>
      <c r="L72" s="89" t="s">
        <v>477</v>
      </c>
      <c r="M72" s="89" t="s">
        <v>531</v>
      </c>
      <c r="N72" s="89" t="s">
        <v>532</v>
      </c>
      <c r="O72" s="89" t="s">
        <v>533</v>
      </c>
      <c r="P72" s="89" t="s">
        <v>534</v>
      </c>
      <c r="Q72" s="89" t="s">
        <v>535</v>
      </c>
      <c r="R72" s="89" t="s">
        <v>536</v>
      </c>
      <c r="S72" s="89" t="s">
        <v>537</v>
      </c>
      <c r="T72" s="89" t="s">
        <v>538</v>
      </c>
      <c r="U72" s="89" t="s">
        <v>179</v>
      </c>
      <c r="V72" s="89" t="s">
        <v>539</v>
      </c>
      <c r="W72" s="89" t="s">
        <v>540</v>
      </c>
      <c r="X72" s="89" t="s">
        <v>541</v>
      </c>
      <c r="Y72" s="89" t="s">
        <v>542</v>
      </c>
      <c r="Z72" s="89" t="s">
        <v>543</v>
      </c>
      <c r="AA72" s="89" t="s">
        <v>544</v>
      </c>
      <c r="AB72" s="89" t="s">
        <v>545</v>
      </c>
      <c r="AC72" s="89">
        <v>0</v>
      </c>
      <c r="AD72" s="89">
        <v>0</v>
      </c>
      <c r="AE72" s="89" t="s">
        <v>546</v>
      </c>
      <c r="AF72" s="89" t="s">
        <v>547</v>
      </c>
      <c r="AG72" s="89" t="s">
        <v>548</v>
      </c>
      <c r="AH72" s="89" t="s">
        <v>549</v>
      </c>
      <c r="AI72" s="89" t="s">
        <v>550</v>
      </c>
      <c r="AJ72" s="89" t="s">
        <v>551</v>
      </c>
      <c r="AK72" s="89" t="s">
        <v>552</v>
      </c>
      <c r="AL72" s="89" t="s">
        <v>553</v>
      </c>
      <c r="AM72" s="89" t="s">
        <v>554</v>
      </c>
      <c r="AN72" s="89" t="s">
        <v>555</v>
      </c>
      <c r="AO72" s="89" t="s">
        <v>556</v>
      </c>
      <c r="AP72" s="89">
        <v>0</v>
      </c>
      <c r="AQ72" s="89" t="s">
        <v>557</v>
      </c>
      <c r="AR72" s="89">
        <v>0</v>
      </c>
      <c r="AS72" s="89" t="s">
        <v>558</v>
      </c>
      <c r="AT72" s="89">
        <v>0</v>
      </c>
      <c r="AU72" s="89">
        <v>0</v>
      </c>
      <c r="AV72" s="89">
        <v>0</v>
      </c>
      <c r="AW72" s="89">
        <v>0</v>
      </c>
      <c r="AX72" s="89">
        <v>0</v>
      </c>
      <c r="AY72" s="89">
        <v>0</v>
      </c>
    </row>
    <row r="73" spans="1:51" ht="16.5" thickBot="1" x14ac:dyDescent="0.3">
      <c r="A73" s="102"/>
      <c r="B73" s="102"/>
      <c r="C73" s="24" t="s">
        <v>63</v>
      </c>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row>
    <row r="74" spans="1:51" x14ac:dyDescent="0.25">
      <c r="A74" s="100">
        <v>18</v>
      </c>
      <c r="B74" s="100" t="s">
        <v>559</v>
      </c>
      <c r="C74" s="103" t="s">
        <v>61</v>
      </c>
      <c r="D74" s="89">
        <v>1310</v>
      </c>
      <c r="E74" s="89">
        <v>67</v>
      </c>
      <c r="F74" s="89">
        <v>24</v>
      </c>
      <c r="G74" s="89">
        <v>654</v>
      </c>
      <c r="H74" s="89">
        <v>527</v>
      </c>
      <c r="I74" s="89">
        <v>38</v>
      </c>
      <c r="J74" s="89">
        <v>197</v>
      </c>
      <c r="K74" s="89">
        <v>23</v>
      </c>
      <c r="L74" s="89">
        <v>21</v>
      </c>
      <c r="M74" s="89">
        <v>114</v>
      </c>
      <c r="N74" s="89">
        <v>38</v>
      </c>
      <c r="O74" s="89">
        <v>1</v>
      </c>
      <c r="P74" s="89">
        <v>170</v>
      </c>
      <c r="Q74" s="89">
        <v>26</v>
      </c>
      <c r="R74" s="89">
        <v>12</v>
      </c>
      <c r="S74" s="89">
        <v>97</v>
      </c>
      <c r="T74" s="89">
        <v>35</v>
      </c>
      <c r="U74" s="89">
        <v>0</v>
      </c>
      <c r="V74" s="89">
        <v>402</v>
      </c>
      <c r="W74" s="89">
        <v>25</v>
      </c>
      <c r="X74" s="89">
        <v>9</v>
      </c>
      <c r="Y74" s="89">
        <v>225</v>
      </c>
      <c r="Z74" s="89">
        <v>130</v>
      </c>
      <c r="AA74" s="89">
        <v>13</v>
      </c>
      <c r="AB74" s="89">
        <v>43</v>
      </c>
      <c r="AC74" s="89">
        <v>1</v>
      </c>
      <c r="AD74" s="89">
        <v>0</v>
      </c>
      <c r="AE74" s="89">
        <v>25</v>
      </c>
      <c r="AF74" s="89">
        <v>15</v>
      </c>
      <c r="AG74" s="89">
        <v>2</v>
      </c>
      <c r="AH74" s="89">
        <v>366</v>
      </c>
      <c r="AI74" s="89">
        <v>45</v>
      </c>
      <c r="AJ74" s="89">
        <v>19</v>
      </c>
      <c r="AK74" s="89">
        <v>208</v>
      </c>
      <c r="AL74" s="89">
        <v>87</v>
      </c>
      <c r="AM74" s="89">
        <v>7</v>
      </c>
      <c r="AN74" s="89">
        <v>398</v>
      </c>
      <c r="AO74" s="89">
        <v>38</v>
      </c>
      <c r="AP74" s="89">
        <v>18</v>
      </c>
      <c r="AQ74" s="89">
        <v>219</v>
      </c>
      <c r="AR74" s="89">
        <v>114</v>
      </c>
      <c r="AS74" s="89">
        <v>9</v>
      </c>
      <c r="AT74" s="89">
        <v>4</v>
      </c>
      <c r="AU74" s="89">
        <v>2</v>
      </c>
      <c r="AV74" s="89">
        <v>0</v>
      </c>
      <c r="AW74" s="89">
        <v>2</v>
      </c>
      <c r="AX74" s="89">
        <v>0</v>
      </c>
      <c r="AY74" s="89">
        <v>0</v>
      </c>
    </row>
    <row r="75" spans="1:51" ht="16.5" thickBot="1" x14ac:dyDescent="0.3">
      <c r="A75" s="101"/>
      <c r="B75" s="101"/>
      <c r="C75" s="104"/>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row>
    <row r="76" spans="1:51" x14ac:dyDescent="0.25">
      <c r="A76" s="101"/>
      <c r="B76" s="101"/>
      <c r="C76" s="11" t="s">
        <v>62</v>
      </c>
      <c r="D76" s="89" t="s">
        <v>560</v>
      </c>
      <c r="E76" s="89" t="s">
        <v>561</v>
      </c>
      <c r="F76" s="89" t="s">
        <v>562</v>
      </c>
      <c r="G76" s="89" t="s">
        <v>563</v>
      </c>
      <c r="H76" s="89" t="s">
        <v>564</v>
      </c>
      <c r="I76" s="89" t="s">
        <v>565</v>
      </c>
      <c r="J76" s="89" t="s">
        <v>566</v>
      </c>
      <c r="K76" s="89" t="s">
        <v>567</v>
      </c>
      <c r="L76" s="89" t="s">
        <v>568</v>
      </c>
      <c r="M76" s="89" t="s">
        <v>569</v>
      </c>
      <c r="N76" s="89" t="s">
        <v>570</v>
      </c>
      <c r="O76" s="89" t="s">
        <v>299</v>
      </c>
      <c r="P76" s="89" t="s">
        <v>571</v>
      </c>
      <c r="Q76" s="89" t="s">
        <v>572</v>
      </c>
      <c r="R76" s="89" t="s">
        <v>573</v>
      </c>
      <c r="S76" s="89" t="s">
        <v>574</v>
      </c>
      <c r="T76" s="89" t="s">
        <v>575</v>
      </c>
      <c r="U76" s="89">
        <v>0</v>
      </c>
      <c r="V76" s="89" t="s">
        <v>576</v>
      </c>
      <c r="W76" s="89" t="s">
        <v>577</v>
      </c>
      <c r="X76" s="89" t="s">
        <v>578</v>
      </c>
      <c r="Y76" s="89" t="s">
        <v>579</v>
      </c>
      <c r="Z76" s="89" t="s">
        <v>580</v>
      </c>
      <c r="AA76" s="89" t="s">
        <v>581</v>
      </c>
      <c r="AB76" s="89" t="s">
        <v>582</v>
      </c>
      <c r="AC76" s="89" t="s">
        <v>410</v>
      </c>
      <c r="AD76" s="89">
        <v>0</v>
      </c>
      <c r="AE76" s="89" t="s">
        <v>477</v>
      </c>
      <c r="AF76" s="89" t="s">
        <v>583</v>
      </c>
      <c r="AG76" s="89" t="s">
        <v>584</v>
      </c>
      <c r="AH76" s="89" t="s">
        <v>585</v>
      </c>
      <c r="AI76" s="89" t="s">
        <v>586</v>
      </c>
      <c r="AJ76" s="89" t="s">
        <v>587</v>
      </c>
      <c r="AK76" s="89" t="s">
        <v>588</v>
      </c>
      <c r="AL76" s="89" t="s">
        <v>589</v>
      </c>
      <c r="AM76" s="89" t="s">
        <v>406</v>
      </c>
      <c r="AN76" s="89" t="s">
        <v>590</v>
      </c>
      <c r="AO76" s="89" t="s">
        <v>591</v>
      </c>
      <c r="AP76" s="89" t="s">
        <v>464</v>
      </c>
      <c r="AQ76" s="89" t="s">
        <v>592</v>
      </c>
      <c r="AR76" s="89" t="s">
        <v>359</v>
      </c>
      <c r="AS76" s="89" t="s">
        <v>474</v>
      </c>
      <c r="AT76" s="89" t="s">
        <v>299</v>
      </c>
      <c r="AU76" s="89">
        <v>0</v>
      </c>
      <c r="AV76" s="89">
        <v>0</v>
      </c>
      <c r="AW76" s="89" t="s">
        <v>299</v>
      </c>
      <c r="AX76" s="89">
        <v>0</v>
      </c>
      <c r="AY76" s="89">
        <v>0</v>
      </c>
    </row>
    <row r="77" spans="1:51" ht="16.5" thickBot="1" x14ac:dyDescent="0.3">
      <c r="A77" s="102"/>
      <c r="B77" s="102"/>
      <c r="C77" s="24" t="s">
        <v>63</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row>
    <row r="78" spans="1:51" x14ac:dyDescent="0.25">
      <c r="A78" s="100">
        <v>19</v>
      </c>
      <c r="B78" s="100" t="s">
        <v>593</v>
      </c>
      <c r="C78" s="103" t="s">
        <v>61</v>
      </c>
      <c r="D78" s="89">
        <v>1346</v>
      </c>
      <c r="E78" s="89">
        <v>69</v>
      </c>
      <c r="F78" s="89">
        <v>24</v>
      </c>
      <c r="G78" s="89">
        <v>564</v>
      </c>
      <c r="H78" s="89">
        <v>608</v>
      </c>
      <c r="I78" s="89">
        <v>81</v>
      </c>
      <c r="J78" s="89">
        <v>80</v>
      </c>
      <c r="K78" s="89">
        <v>9</v>
      </c>
      <c r="L78" s="89">
        <v>24</v>
      </c>
      <c r="M78" s="89">
        <v>36</v>
      </c>
      <c r="N78" s="89">
        <v>11</v>
      </c>
      <c r="O78" s="89">
        <v>0</v>
      </c>
      <c r="P78" s="89">
        <v>68</v>
      </c>
      <c r="Q78" s="89">
        <v>6</v>
      </c>
      <c r="R78" s="89">
        <v>19</v>
      </c>
      <c r="S78" s="89">
        <v>33</v>
      </c>
      <c r="T78" s="89">
        <v>10</v>
      </c>
      <c r="U78" s="89">
        <v>0</v>
      </c>
      <c r="V78" s="89">
        <v>0</v>
      </c>
      <c r="W78" s="89">
        <v>0</v>
      </c>
      <c r="X78" s="89">
        <v>0</v>
      </c>
      <c r="Y78" s="89">
        <v>0</v>
      </c>
      <c r="Z78" s="89">
        <v>0</v>
      </c>
      <c r="AA78" s="89">
        <v>0</v>
      </c>
      <c r="AB78" s="89">
        <v>0</v>
      </c>
      <c r="AC78" s="89">
        <v>0</v>
      </c>
      <c r="AD78" s="89">
        <v>0</v>
      </c>
      <c r="AE78" s="89">
        <v>0</v>
      </c>
      <c r="AF78" s="89">
        <v>0</v>
      </c>
      <c r="AG78" s="89">
        <v>0</v>
      </c>
      <c r="AH78" s="89">
        <v>68</v>
      </c>
      <c r="AI78" s="89">
        <v>6</v>
      </c>
      <c r="AJ78" s="89">
        <v>19</v>
      </c>
      <c r="AK78" s="89">
        <v>33</v>
      </c>
      <c r="AL78" s="89">
        <v>10</v>
      </c>
      <c r="AM78" s="89">
        <v>0</v>
      </c>
      <c r="AN78" s="89">
        <v>1</v>
      </c>
      <c r="AO78" s="89">
        <v>1</v>
      </c>
      <c r="AP78" s="89">
        <v>0</v>
      </c>
      <c r="AQ78" s="89">
        <v>0</v>
      </c>
      <c r="AR78" s="89">
        <v>0</v>
      </c>
      <c r="AS78" s="89">
        <v>0</v>
      </c>
      <c r="AT78" s="89">
        <v>0</v>
      </c>
      <c r="AU78" s="89">
        <v>0</v>
      </c>
      <c r="AV78" s="89">
        <v>0</v>
      </c>
      <c r="AW78" s="89">
        <v>0</v>
      </c>
      <c r="AX78" s="89">
        <v>0</v>
      </c>
      <c r="AY78" s="89">
        <v>0</v>
      </c>
    </row>
    <row r="79" spans="1:51" ht="16.5" thickBot="1" x14ac:dyDescent="0.3">
      <c r="A79" s="101"/>
      <c r="B79" s="101"/>
      <c r="C79" s="104"/>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row>
    <row r="80" spans="1:51" x14ac:dyDescent="0.25">
      <c r="A80" s="101"/>
      <c r="B80" s="101"/>
      <c r="C80" s="11" t="s">
        <v>62</v>
      </c>
      <c r="D80" s="89" t="s">
        <v>594</v>
      </c>
      <c r="E80" s="89" t="s">
        <v>595</v>
      </c>
      <c r="F80" s="89" t="s">
        <v>596</v>
      </c>
      <c r="G80" s="89" t="s">
        <v>597</v>
      </c>
      <c r="H80" s="89" t="s">
        <v>598</v>
      </c>
      <c r="I80" s="89" t="s">
        <v>599</v>
      </c>
      <c r="J80" s="89" t="s">
        <v>600</v>
      </c>
      <c r="K80" s="89" t="s">
        <v>601</v>
      </c>
      <c r="L80" s="89" t="s">
        <v>602</v>
      </c>
      <c r="M80" s="89" t="s">
        <v>603</v>
      </c>
      <c r="N80" s="89" t="s">
        <v>604</v>
      </c>
      <c r="O80" s="89">
        <v>0</v>
      </c>
      <c r="P80" s="89">
        <v>32</v>
      </c>
      <c r="Q80" s="89" t="s">
        <v>605</v>
      </c>
      <c r="R80" s="89" t="s">
        <v>606</v>
      </c>
      <c r="S80" s="89" t="s">
        <v>607</v>
      </c>
      <c r="T80" s="89" t="s">
        <v>304</v>
      </c>
      <c r="U80" s="89">
        <v>0</v>
      </c>
      <c r="V80" s="89">
        <v>0</v>
      </c>
      <c r="W80" s="89">
        <v>0</v>
      </c>
      <c r="X80" s="89">
        <v>0</v>
      </c>
      <c r="Y80" s="89">
        <v>0</v>
      </c>
      <c r="Z80" s="89">
        <v>0</v>
      </c>
      <c r="AA80" s="89">
        <v>0</v>
      </c>
      <c r="AB80" s="89">
        <v>0</v>
      </c>
      <c r="AC80" s="89">
        <v>0</v>
      </c>
      <c r="AD80" s="89">
        <v>0</v>
      </c>
      <c r="AE80" s="89">
        <v>0</v>
      </c>
      <c r="AF80" s="89">
        <v>0</v>
      </c>
      <c r="AG80" s="89">
        <v>0</v>
      </c>
      <c r="AH80" s="89">
        <v>32</v>
      </c>
      <c r="AI80" s="89" t="s">
        <v>605</v>
      </c>
      <c r="AJ80" s="89" t="s">
        <v>606</v>
      </c>
      <c r="AK80" s="89" t="s">
        <v>607</v>
      </c>
      <c r="AL80" s="89" t="s">
        <v>304</v>
      </c>
      <c r="AM80" s="89">
        <v>0</v>
      </c>
      <c r="AN80" s="89" t="s">
        <v>402</v>
      </c>
      <c r="AO80" s="89" t="s">
        <v>402</v>
      </c>
      <c r="AP80" s="89">
        <v>0</v>
      </c>
      <c r="AQ80" s="89">
        <v>0</v>
      </c>
      <c r="AR80" s="89">
        <v>0</v>
      </c>
      <c r="AS80" s="89">
        <v>0</v>
      </c>
      <c r="AT80" s="89">
        <v>0</v>
      </c>
      <c r="AU80" s="89">
        <v>0</v>
      </c>
      <c r="AV80" s="89">
        <v>0</v>
      </c>
      <c r="AW80" s="89">
        <v>0</v>
      </c>
      <c r="AX80" s="89">
        <v>0</v>
      </c>
      <c r="AY80" s="89">
        <v>0</v>
      </c>
    </row>
    <row r="81" spans="1:51" ht="16.5" thickBot="1" x14ac:dyDescent="0.3">
      <c r="A81" s="102"/>
      <c r="B81" s="102"/>
      <c r="C81" s="24" t="s">
        <v>63</v>
      </c>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row>
    <row r="82" spans="1:51" ht="16.5" thickBot="1" x14ac:dyDescent="0.3">
      <c r="A82" s="100">
        <v>20</v>
      </c>
      <c r="B82" s="100" t="s">
        <v>608</v>
      </c>
      <c r="C82" s="24" t="s">
        <v>61</v>
      </c>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8"/>
    </row>
    <row r="83" spans="1:51" x14ac:dyDescent="0.25">
      <c r="A83" s="101"/>
      <c r="B83" s="101"/>
      <c r="C83" s="11" t="s">
        <v>62</v>
      </c>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row>
    <row r="84" spans="1:51" ht="16.5" thickBot="1" x14ac:dyDescent="0.3">
      <c r="A84" s="102"/>
      <c r="B84" s="102"/>
      <c r="C84" s="24" t="s">
        <v>63</v>
      </c>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row>
    <row r="85" spans="1:51" x14ac:dyDescent="0.25">
      <c r="A85" s="100">
        <v>21</v>
      </c>
      <c r="B85" s="100" t="s">
        <v>609</v>
      </c>
      <c r="C85" s="103" t="s">
        <v>61</v>
      </c>
      <c r="D85" s="117">
        <v>1212</v>
      </c>
      <c r="E85" s="117">
        <v>26</v>
      </c>
      <c r="F85" s="117">
        <v>23</v>
      </c>
      <c r="G85" s="117">
        <v>579</v>
      </c>
      <c r="H85" s="117">
        <v>520</v>
      </c>
      <c r="I85" s="117">
        <v>64</v>
      </c>
      <c r="J85" s="117">
        <v>164</v>
      </c>
      <c r="K85" s="117">
        <v>2</v>
      </c>
      <c r="L85" s="117">
        <v>14</v>
      </c>
      <c r="M85" s="117">
        <v>108</v>
      </c>
      <c r="N85" s="117">
        <v>38</v>
      </c>
      <c r="O85" s="117">
        <v>2</v>
      </c>
      <c r="P85" s="117">
        <v>148</v>
      </c>
      <c r="Q85" s="117">
        <v>2</v>
      </c>
      <c r="R85" s="117">
        <v>6</v>
      </c>
      <c r="S85" s="117">
        <v>101</v>
      </c>
      <c r="T85" s="117">
        <v>37</v>
      </c>
      <c r="U85" s="117">
        <v>2</v>
      </c>
      <c r="V85" s="117">
        <v>229</v>
      </c>
      <c r="W85" s="117">
        <v>0</v>
      </c>
      <c r="X85" s="117">
        <v>2</v>
      </c>
      <c r="Y85" s="117">
        <v>128</v>
      </c>
      <c r="Z85" s="117">
        <v>93</v>
      </c>
      <c r="AA85" s="117">
        <v>6</v>
      </c>
      <c r="AB85" s="117">
        <v>31</v>
      </c>
      <c r="AC85" s="117">
        <v>0</v>
      </c>
      <c r="AD85" s="117">
        <v>1</v>
      </c>
      <c r="AE85" s="117">
        <v>18</v>
      </c>
      <c r="AF85" s="117">
        <v>11</v>
      </c>
      <c r="AG85" s="117">
        <v>1</v>
      </c>
      <c r="AH85" s="117">
        <v>409</v>
      </c>
      <c r="AI85" s="117">
        <v>2</v>
      </c>
      <c r="AJ85" s="117">
        <v>5</v>
      </c>
      <c r="AK85" s="117">
        <v>233</v>
      </c>
      <c r="AL85" s="117">
        <v>160</v>
      </c>
      <c r="AM85" s="117">
        <v>9</v>
      </c>
      <c r="AN85" s="117">
        <v>400</v>
      </c>
      <c r="AO85" s="117">
        <v>2</v>
      </c>
      <c r="AP85" s="117">
        <v>4</v>
      </c>
      <c r="AQ85" s="117">
        <v>221</v>
      </c>
      <c r="AR85" s="117">
        <v>161</v>
      </c>
      <c r="AS85" s="117">
        <v>12</v>
      </c>
      <c r="AT85" s="117">
        <v>1</v>
      </c>
      <c r="AU85" s="117">
        <v>0</v>
      </c>
      <c r="AV85" s="117">
        <v>0</v>
      </c>
      <c r="AW85" s="117">
        <v>1</v>
      </c>
      <c r="AX85" s="117">
        <v>0</v>
      </c>
      <c r="AY85" s="117">
        <v>0</v>
      </c>
    </row>
    <row r="86" spans="1:51" ht="16.5" thickBot="1" x14ac:dyDescent="0.3">
      <c r="A86" s="101"/>
      <c r="B86" s="101"/>
      <c r="C86" s="104"/>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row>
    <row r="87" spans="1:51" x14ac:dyDescent="0.25">
      <c r="A87" s="101"/>
      <c r="B87" s="101"/>
      <c r="C87" s="11" t="s">
        <v>62</v>
      </c>
      <c r="D87" s="117" t="s">
        <v>610</v>
      </c>
      <c r="E87" s="117" t="s">
        <v>611</v>
      </c>
      <c r="F87" s="117" t="s">
        <v>612</v>
      </c>
      <c r="G87" s="117" t="s">
        <v>613</v>
      </c>
      <c r="H87" s="117" t="s">
        <v>614</v>
      </c>
      <c r="I87" s="117" t="s">
        <v>615</v>
      </c>
      <c r="J87" s="89" t="s">
        <v>616</v>
      </c>
      <c r="K87" s="117" t="s">
        <v>617</v>
      </c>
      <c r="L87" s="117" t="s">
        <v>618</v>
      </c>
      <c r="M87" s="117" t="s">
        <v>619</v>
      </c>
      <c r="N87" s="117" t="s">
        <v>620</v>
      </c>
      <c r="O87" s="117" t="s">
        <v>133</v>
      </c>
      <c r="P87" s="117" t="s">
        <v>621</v>
      </c>
      <c r="Q87" s="117" t="s">
        <v>617</v>
      </c>
      <c r="R87" s="117" t="s">
        <v>622</v>
      </c>
      <c r="S87" s="117" t="s">
        <v>623</v>
      </c>
      <c r="T87" s="117" t="s">
        <v>624</v>
      </c>
      <c r="U87" s="117" t="s">
        <v>625</v>
      </c>
      <c r="V87" s="117" t="s">
        <v>626</v>
      </c>
      <c r="W87" s="117">
        <v>0</v>
      </c>
      <c r="X87" s="117" t="s">
        <v>627</v>
      </c>
      <c r="Y87" s="117" t="s">
        <v>628</v>
      </c>
      <c r="Z87" s="117" t="s">
        <v>629</v>
      </c>
      <c r="AA87" s="117" t="s">
        <v>630</v>
      </c>
      <c r="AB87" s="117" t="s">
        <v>631</v>
      </c>
      <c r="AC87" s="117">
        <v>0</v>
      </c>
      <c r="AD87" s="117" t="s">
        <v>632</v>
      </c>
      <c r="AE87" s="117" t="s">
        <v>633</v>
      </c>
      <c r="AF87" s="117" t="s">
        <v>634</v>
      </c>
      <c r="AG87" s="117" t="s">
        <v>299</v>
      </c>
      <c r="AH87" s="117">
        <v>0</v>
      </c>
      <c r="AI87" s="117">
        <v>0</v>
      </c>
      <c r="AJ87" s="117">
        <v>0</v>
      </c>
      <c r="AK87" s="117">
        <v>0</v>
      </c>
      <c r="AL87" s="117">
        <v>0</v>
      </c>
      <c r="AM87" s="117">
        <v>0</v>
      </c>
      <c r="AN87" s="117">
        <v>0</v>
      </c>
      <c r="AO87" s="117">
        <v>0</v>
      </c>
      <c r="AP87" s="117">
        <v>0</v>
      </c>
      <c r="AQ87" s="117">
        <v>0</v>
      </c>
      <c r="AR87" s="117">
        <v>0</v>
      </c>
      <c r="AS87" s="117">
        <v>0</v>
      </c>
      <c r="AT87" s="117">
        <v>0</v>
      </c>
      <c r="AU87" s="117">
        <v>0</v>
      </c>
      <c r="AV87" s="117">
        <v>0</v>
      </c>
      <c r="AW87" s="117">
        <v>0</v>
      </c>
      <c r="AX87" s="117">
        <v>0</v>
      </c>
      <c r="AY87" s="117">
        <v>0</v>
      </c>
    </row>
    <row r="88" spans="1:51" ht="16.5" thickBot="1" x14ac:dyDescent="0.3">
      <c r="A88" s="102"/>
      <c r="B88" s="102"/>
      <c r="C88" s="24" t="s">
        <v>63</v>
      </c>
      <c r="D88" s="118"/>
      <c r="E88" s="118"/>
      <c r="F88" s="118"/>
      <c r="G88" s="118"/>
      <c r="H88" s="118"/>
      <c r="I88" s="118"/>
      <c r="J88" s="90"/>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row>
    <row r="89" spans="1:51" x14ac:dyDescent="0.25">
      <c r="A89" s="100">
        <v>22</v>
      </c>
      <c r="B89" s="100" t="s">
        <v>635</v>
      </c>
      <c r="C89" s="103" t="s">
        <v>61</v>
      </c>
      <c r="D89" s="89">
        <v>1057</v>
      </c>
      <c r="E89" s="89">
        <v>26</v>
      </c>
      <c r="F89" s="89">
        <v>24</v>
      </c>
      <c r="G89" s="89">
        <v>517</v>
      </c>
      <c r="H89" s="89">
        <v>428</v>
      </c>
      <c r="I89" s="89">
        <v>62</v>
      </c>
      <c r="J89" s="89">
        <v>45</v>
      </c>
      <c r="K89" s="89">
        <v>3</v>
      </c>
      <c r="L89" s="89">
        <v>4</v>
      </c>
      <c r="M89" s="89">
        <v>23</v>
      </c>
      <c r="N89" s="89">
        <v>13</v>
      </c>
      <c r="O89" s="89">
        <v>2</v>
      </c>
      <c r="P89" s="89">
        <v>44</v>
      </c>
      <c r="Q89" s="89">
        <v>3</v>
      </c>
      <c r="R89" s="89">
        <v>4</v>
      </c>
      <c r="S89" s="89">
        <v>23</v>
      </c>
      <c r="T89" s="89">
        <v>13</v>
      </c>
      <c r="U89" s="89">
        <v>1</v>
      </c>
      <c r="V89" s="89">
        <v>338</v>
      </c>
      <c r="W89" s="89">
        <v>11</v>
      </c>
      <c r="X89" s="89">
        <v>10</v>
      </c>
      <c r="Y89" s="89">
        <v>194</v>
      </c>
      <c r="Z89" s="89">
        <v>116</v>
      </c>
      <c r="AA89" s="89">
        <v>7</v>
      </c>
      <c r="AB89" s="89">
        <v>38</v>
      </c>
      <c r="AC89" s="89">
        <v>0</v>
      </c>
      <c r="AD89" s="89">
        <v>0</v>
      </c>
      <c r="AE89" s="89">
        <v>27</v>
      </c>
      <c r="AF89" s="89">
        <v>11</v>
      </c>
      <c r="AG89" s="89">
        <v>0</v>
      </c>
      <c r="AH89" s="89">
        <v>58</v>
      </c>
      <c r="AI89" s="89">
        <v>0</v>
      </c>
      <c r="AJ89" s="89">
        <v>2</v>
      </c>
      <c r="AK89" s="89">
        <v>41</v>
      </c>
      <c r="AL89" s="89">
        <v>15</v>
      </c>
      <c r="AM89" s="89">
        <v>0</v>
      </c>
      <c r="AN89" s="89">
        <v>567</v>
      </c>
      <c r="AO89" s="89">
        <v>26</v>
      </c>
      <c r="AP89" s="89">
        <v>24</v>
      </c>
      <c r="AQ89" s="89">
        <v>517</v>
      </c>
      <c r="AR89" s="89">
        <v>0</v>
      </c>
      <c r="AS89" s="89">
        <v>0</v>
      </c>
      <c r="AT89" s="89">
        <v>0</v>
      </c>
      <c r="AU89" s="89">
        <v>0</v>
      </c>
      <c r="AV89" s="89">
        <v>0</v>
      </c>
      <c r="AW89" s="89">
        <v>0</v>
      </c>
      <c r="AX89" s="89">
        <v>0</v>
      </c>
      <c r="AY89" s="89">
        <v>0</v>
      </c>
    </row>
    <row r="90" spans="1:51" ht="16.5" thickBot="1" x14ac:dyDescent="0.3">
      <c r="A90" s="101"/>
      <c r="B90" s="101"/>
      <c r="C90" s="104"/>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row>
    <row r="91" spans="1:51" x14ac:dyDescent="0.25">
      <c r="A91" s="101"/>
      <c r="B91" s="101"/>
      <c r="C91" s="11" t="s">
        <v>62</v>
      </c>
      <c r="D91" s="89" t="s">
        <v>636</v>
      </c>
      <c r="E91" s="89" t="s">
        <v>637</v>
      </c>
      <c r="F91" s="89" t="s">
        <v>638</v>
      </c>
      <c r="G91" s="89" t="s">
        <v>639</v>
      </c>
      <c r="H91" s="89" t="s">
        <v>640</v>
      </c>
      <c r="I91" s="89" t="s">
        <v>641</v>
      </c>
      <c r="J91" s="89" t="s">
        <v>642</v>
      </c>
      <c r="K91" s="89" t="s">
        <v>643</v>
      </c>
      <c r="L91" s="89" t="s">
        <v>644</v>
      </c>
      <c r="M91" s="89" t="s">
        <v>645</v>
      </c>
      <c r="N91" s="89" t="s">
        <v>646</v>
      </c>
      <c r="O91" s="89" t="s">
        <v>647</v>
      </c>
      <c r="P91" s="89" t="s">
        <v>648</v>
      </c>
      <c r="Q91" s="89" t="s">
        <v>643</v>
      </c>
      <c r="R91" s="89" t="s">
        <v>273</v>
      </c>
      <c r="S91" s="89" t="s">
        <v>649</v>
      </c>
      <c r="T91" s="89" t="s">
        <v>650</v>
      </c>
      <c r="U91" s="89" t="s">
        <v>651</v>
      </c>
      <c r="V91" s="89" t="s">
        <v>652</v>
      </c>
      <c r="W91" s="89" t="s">
        <v>653</v>
      </c>
      <c r="X91" s="89" t="s">
        <v>654</v>
      </c>
      <c r="Y91" s="89" t="s">
        <v>655</v>
      </c>
      <c r="Z91" s="89" t="s">
        <v>656</v>
      </c>
      <c r="AA91" s="89" t="s">
        <v>657</v>
      </c>
      <c r="AB91" s="89" t="s">
        <v>658</v>
      </c>
      <c r="AC91" s="89">
        <v>0</v>
      </c>
      <c r="AD91" s="89">
        <v>0</v>
      </c>
      <c r="AE91" s="89" t="s">
        <v>659</v>
      </c>
      <c r="AF91" s="89" t="s">
        <v>617</v>
      </c>
      <c r="AG91" s="89">
        <v>0</v>
      </c>
      <c r="AH91" s="89">
        <v>0</v>
      </c>
      <c r="AI91" s="89">
        <v>0</v>
      </c>
      <c r="AJ91" s="89">
        <v>0</v>
      </c>
      <c r="AK91" s="89">
        <v>0</v>
      </c>
      <c r="AL91" s="89">
        <v>0</v>
      </c>
      <c r="AM91" s="89">
        <v>0</v>
      </c>
      <c r="AN91" s="89">
        <v>0</v>
      </c>
      <c r="AO91" s="89">
        <v>0</v>
      </c>
      <c r="AP91" s="89">
        <v>0</v>
      </c>
      <c r="AQ91" s="89">
        <v>0</v>
      </c>
      <c r="AR91" s="89">
        <v>0</v>
      </c>
      <c r="AS91" s="89">
        <v>0</v>
      </c>
      <c r="AT91" s="89">
        <v>0</v>
      </c>
      <c r="AU91" s="89">
        <v>0</v>
      </c>
      <c r="AV91" s="89">
        <v>0</v>
      </c>
      <c r="AW91" s="89">
        <v>0</v>
      </c>
      <c r="AX91" s="89">
        <v>0</v>
      </c>
      <c r="AY91" s="89">
        <v>0</v>
      </c>
    </row>
    <row r="92" spans="1:51" ht="16.5" thickBot="1" x14ac:dyDescent="0.3">
      <c r="A92" s="110"/>
      <c r="B92" s="110"/>
      <c r="C92" s="24" t="s">
        <v>63</v>
      </c>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row>
    <row r="93" spans="1:51" x14ac:dyDescent="0.25">
      <c r="A93" s="111">
        <v>23</v>
      </c>
      <c r="B93" s="111" t="s">
        <v>660</v>
      </c>
      <c r="C93" s="114" t="s">
        <v>61</v>
      </c>
      <c r="D93" s="89">
        <v>1159</v>
      </c>
      <c r="E93" s="89">
        <v>33</v>
      </c>
      <c r="F93" s="89">
        <v>19</v>
      </c>
      <c r="G93" s="89">
        <v>661</v>
      </c>
      <c r="H93" s="89">
        <v>391</v>
      </c>
      <c r="I93" s="89">
        <v>55</v>
      </c>
      <c r="J93" s="89">
        <v>216</v>
      </c>
      <c r="K93" s="89">
        <v>8</v>
      </c>
      <c r="L93" s="89">
        <v>9</v>
      </c>
      <c r="M93" s="89">
        <v>137</v>
      </c>
      <c r="N93" s="89">
        <v>57</v>
      </c>
      <c r="O93" s="89">
        <v>5</v>
      </c>
      <c r="P93" s="89">
        <v>120</v>
      </c>
      <c r="Q93" s="89">
        <v>5</v>
      </c>
      <c r="R93" s="89">
        <v>0</v>
      </c>
      <c r="S93" s="89">
        <v>78</v>
      </c>
      <c r="T93" s="89">
        <v>35</v>
      </c>
      <c r="U93" s="89">
        <v>2</v>
      </c>
      <c r="V93" s="89">
        <v>193</v>
      </c>
      <c r="W93" s="89">
        <v>11</v>
      </c>
      <c r="X93" s="89">
        <v>8</v>
      </c>
      <c r="Y93" s="89">
        <v>112</v>
      </c>
      <c r="Z93" s="89">
        <v>55</v>
      </c>
      <c r="AA93" s="89">
        <v>7</v>
      </c>
      <c r="AB93" s="89">
        <v>39</v>
      </c>
      <c r="AC93" s="89">
        <v>0</v>
      </c>
      <c r="AD93" s="89">
        <v>0</v>
      </c>
      <c r="AE93" s="89">
        <v>18</v>
      </c>
      <c r="AF93" s="89">
        <v>9</v>
      </c>
      <c r="AG93" s="89">
        <v>12</v>
      </c>
      <c r="AH93" s="89">
        <v>61</v>
      </c>
      <c r="AI93" s="89">
        <v>1</v>
      </c>
      <c r="AJ93" s="89">
        <v>3</v>
      </c>
      <c r="AK93" s="89">
        <v>42</v>
      </c>
      <c r="AL93" s="89">
        <v>13</v>
      </c>
      <c r="AM93" s="89">
        <v>2</v>
      </c>
      <c r="AN93" s="89">
        <v>1</v>
      </c>
      <c r="AO93" s="89">
        <v>0</v>
      </c>
      <c r="AP93" s="89">
        <v>0</v>
      </c>
      <c r="AQ93" s="89">
        <v>1</v>
      </c>
      <c r="AR93" s="89">
        <v>0</v>
      </c>
      <c r="AS93" s="89">
        <v>0</v>
      </c>
      <c r="AT93" s="89">
        <v>0</v>
      </c>
      <c r="AU93" s="89">
        <v>0</v>
      </c>
      <c r="AV93" s="89">
        <v>0</v>
      </c>
      <c r="AW93" s="89">
        <v>0</v>
      </c>
      <c r="AX93" s="89">
        <v>0</v>
      </c>
      <c r="AY93" s="89">
        <v>0</v>
      </c>
    </row>
    <row r="94" spans="1:51" ht="16.5" thickBot="1" x14ac:dyDescent="0.3">
      <c r="A94" s="112"/>
      <c r="B94" s="112"/>
      <c r="C94" s="115"/>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row>
    <row r="95" spans="1:51" x14ac:dyDescent="0.25">
      <c r="A95" s="112"/>
      <c r="B95" s="112"/>
      <c r="C95" s="9" t="s">
        <v>62</v>
      </c>
      <c r="D95" s="89" t="s">
        <v>661</v>
      </c>
      <c r="E95" s="89" t="s">
        <v>662</v>
      </c>
      <c r="F95" s="89" t="s">
        <v>663</v>
      </c>
      <c r="G95" s="89" t="s">
        <v>664</v>
      </c>
      <c r="H95" s="89" t="s">
        <v>665</v>
      </c>
      <c r="I95" s="89" t="s">
        <v>666</v>
      </c>
      <c r="J95" s="89" t="s">
        <v>667</v>
      </c>
      <c r="K95" s="89" t="s">
        <v>668</v>
      </c>
      <c r="L95" s="89" t="s">
        <v>669</v>
      </c>
      <c r="M95" s="89" t="s">
        <v>670</v>
      </c>
      <c r="N95" s="89" t="s">
        <v>671</v>
      </c>
      <c r="O95" s="89" t="s">
        <v>672</v>
      </c>
      <c r="P95" s="89" t="s">
        <v>673</v>
      </c>
      <c r="Q95" s="89" t="s">
        <v>674</v>
      </c>
      <c r="R95" s="89">
        <v>0</v>
      </c>
      <c r="S95" s="89" t="s">
        <v>675</v>
      </c>
      <c r="T95" s="89" t="s">
        <v>676</v>
      </c>
      <c r="U95" s="89" t="s">
        <v>406</v>
      </c>
      <c r="V95" s="89" t="s">
        <v>677</v>
      </c>
      <c r="W95" s="89" t="s">
        <v>678</v>
      </c>
      <c r="X95" s="89" t="s">
        <v>679</v>
      </c>
      <c r="Y95" s="89" t="s">
        <v>680</v>
      </c>
      <c r="Z95" s="89" t="s">
        <v>681</v>
      </c>
      <c r="AA95" s="89" t="s">
        <v>682</v>
      </c>
      <c r="AB95" s="89" t="s">
        <v>683</v>
      </c>
      <c r="AC95" s="89">
        <v>0</v>
      </c>
      <c r="AD95" s="89">
        <v>0</v>
      </c>
      <c r="AE95" s="89" t="s">
        <v>684</v>
      </c>
      <c r="AF95" s="89" t="s">
        <v>685</v>
      </c>
      <c r="AG95" s="89" t="s">
        <v>686</v>
      </c>
      <c r="AH95" s="89" t="s">
        <v>687</v>
      </c>
      <c r="AI95" s="89" t="s">
        <v>688</v>
      </c>
      <c r="AJ95" s="89" t="s">
        <v>689</v>
      </c>
      <c r="AK95" s="89" t="s">
        <v>690</v>
      </c>
      <c r="AL95" s="89" t="s">
        <v>691</v>
      </c>
      <c r="AM95" s="89" t="s">
        <v>179</v>
      </c>
      <c r="AN95" s="89" t="s">
        <v>692</v>
      </c>
      <c r="AO95" s="89">
        <v>0</v>
      </c>
      <c r="AP95" s="89">
        <v>0</v>
      </c>
      <c r="AQ95" s="89" t="s">
        <v>692</v>
      </c>
      <c r="AR95" s="89">
        <v>0</v>
      </c>
      <c r="AS95" s="89">
        <v>0</v>
      </c>
      <c r="AT95" s="89">
        <v>0</v>
      </c>
      <c r="AU95" s="89">
        <v>0</v>
      </c>
      <c r="AV95" s="89">
        <v>0</v>
      </c>
      <c r="AW95" s="89">
        <v>0</v>
      </c>
      <c r="AX95" s="89">
        <v>0</v>
      </c>
      <c r="AY95" s="89">
        <v>0</v>
      </c>
    </row>
    <row r="96" spans="1:51" ht="16.5" thickBot="1" x14ac:dyDescent="0.3">
      <c r="A96" s="113"/>
      <c r="B96" s="113"/>
      <c r="C96" s="27" t="s">
        <v>63</v>
      </c>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row>
    <row r="97" spans="1:51" x14ac:dyDescent="0.25">
      <c r="A97" s="116">
        <v>24</v>
      </c>
      <c r="B97" s="116" t="s">
        <v>33</v>
      </c>
      <c r="C97" s="103" t="s">
        <v>61</v>
      </c>
      <c r="D97" s="89">
        <v>840</v>
      </c>
      <c r="E97" s="89">
        <v>24</v>
      </c>
      <c r="F97" s="89">
        <v>16</v>
      </c>
      <c r="G97" s="89">
        <v>456</v>
      </c>
      <c r="H97" s="89">
        <v>279</v>
      </c>
      <c r="I97" s="89">
        <v>65</v>
      </c>
      <c r="J97" s="89">
        <v>110</v>
      </c>
      <c r="K97" s="89">
        <v>6</v>
      </c>
      <c r="L97" s="89">
        <v>12</v>
      </c>
      <c r="M97" s="89">
        <v>69</v>
      </c>
      <c r="N97" s="89">
        <v>21</v>
      </c>
      <c r="O97" s="89">
        <v>2</v>
      </c>
      <c r="P97" s="89">
        <v>104</v>
      </c>
      <c r="Q97" s="89">
        <v>6</v>
      </c>
      <c r="R97" s="89">
        <v>11</v>
      </c>
      <c r="S97" s="89">
        <v>67</v>
      </c>
      <c r="T97" s="89">
        <v>19</v>
      </c>
      <c r="U97" s="89">
        <v>1</v>
      </c>
      <c r="V97" s="89">
        <v>133</v>
      </c>
      <c r="W97" s="89">
        <v>5</v>
      </c>
      <c r="X97" s="89">
        <v>1</v>
      </c>
      <c r="Y97" s="89">
        <v>84</v>
      </c>
      <c r="Z97" s="89">
        <v>40</v>
      </c>
      <c r="AA97" s="89">
        <v>3</v>
      </c>
      <c r="AB97" s="89">
        <v>9</v>
      </c>
      <c r="AC97" s="89">
        <v>0</v>
      </c>
      <c r="AD97" s="89">
        <v>0</v>
      </c>
      <c r="AE97" s="89">
        <v>5</v>
      </c>
      <c r="AF97" s="89">
        <v>3</v>
      </c>
      <c r="AG97" s="89">
        <v>1</v>
      </c>
      <c r="AH97" s="89">
        <v>58</v>
      </c>
      <c r="AI97" s="89">
        <v>5</v>
      </c>
      <c r="AJ97" s="89">
        <v>1</v>
      </c>
      <c r="AK97" s="89">
        <v>34</v>
      </c>
      <c r="AL97" s="89">
        <v>17</v>
      </c>
      <c r="AM97" s="89">
        <v>1</v>
      </c>
      <c r="AN97" s="89">
        <v>12</v>
      </c>
      <c r="AO97" s="89">
        <v>1</v>
      </c>
      <c r="AP97" s="89">
        <v>0</v>
      </c>
      <c r="AQ97" s="89">
        <v>5</v>
      </c>
      <c r="AR97" s="89">
        <v>6</v>
      </c>
      <c r="AS97" s="89">
        <v>0</v>
      </c>
      <c r="AT97" s="89">
        <v>0</v>
      </c>
      <c r="AU97" s="89">
        <v>0</v>
      </c>
      <c r="AV97" s="89">
        <v>0</v>
      </c>
      <c r="AW97" s="89">
        <v>0</v>
      </c>
      <c r="AX97" s="89">
        <v>0</v>
      </c>
      <c r="AY97" s="89">
        <v>0</v>
      </c>
    </row>
    <row r="98" spans="1:51" ht="16.5" thickBot="1" x14ac:dyDescent="0.3">
      <c r="A98" s="101"/>
      <c r="B98" s="101"/>
      <c r="C98" s="104"/>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row>
    <row r="99" spans="1:51" x14ac:dyDescent="0.25">
      <c r="A99" s="101"/>
      <c r="B99" s="101"/>
      <c r="C99" s="11" t="s">
        <v>62</v>
      </c>
      <c r="D99" s="89" t="s">
        <v>693</v>
      </c>
      <c r="E99" s="89" t="s">
        <v>694</v>
      </c>
      <c r="F99" s="89" t="s">
        <v>695</v>
      </c>
      <c r="G99" s="89" t="s">
        <v>696</v>
      </c>
      <c r="H99" s="89" t="s">
        <v>697</v>
      </c>
      <c r="I99" s="89" t="s">
        <v>698</v>
      </c>
      <c r="J99" s="89" t="s">
        <v>699</v>
      </c>
      <c r="K99" s="89" t="s">
        <v>338</v>
      </c>
      <c r="L99" s="89" t="s">
        <v>700</v>
      </c>
      <c r="M99" s="89" t="s">
        <v>701</v>
      </c>
      <c r="N99" s="89" t="s">
        <v>702</v>
      </c>
      <c r="O99" s="89" t="s">
        <v>688</v>
      </c>
      <c r="P99" s="89" t="s">
        <v>703</v>
      </c>
      <c r="Q99" s="89" t="s">
        <v>338</v>
      </c>
      <c r="R99" s="89" t="s">
        <v>704</v>
      </c>
      <c r="S99" s="89" t="s">
        <v>705</v>
      </c>
      <c r="T99" s="89" t="s">
        <v>359</v>
      </c>
      <c r="U99" s="89" t="s">
        <v>299</v>
      </c>
      <c r="V99" s="89" t="s">
        <v>706</v>
      </c>
      <c r="W99" s="89" t="s">
        <v>385</v>
      </c>
      <c r="X99" s="89" t="s">
        <v>174</v>
      </c>
      <c r="Y99" s="89" t="s">
        <v>707</v>
      </c>
      <c r="Z99" s="89" t="s">
        <v>508</v>
      </c>
      <c r="AA99" s="89" t="s">
        <v>708</v>
      </c>
      <c r="AB99" s="89" t="s">
        <v>709</v>
      </c>
      <c r="AC99" s="89">
        <v>0</v>
      </c>
      <c r="AD99" s="89">
        <v>0</v>
      </c>
      <c r="AE99" s="89" t="s">
        <v>710</v>
      </c>
      <c r="AF99" s="89" t="s">
        <v>711</v>
      </c>
      <c r="AG99" s="89" t="s">
        <v>194</v>
      </c>
      <c r="AH99" s="89" t="s">
        <v>712</v>
      </c>
      <c r="AI99" s="89" t="s">
        <v>713</v>
      </c>
      <c r="AJ99" s="89" t="s">
        <v>174</v>
      </c>
      <c r="AK99" s="89" t="s">
        <v>714</v>
      </c>
      <c r="AL99" s="89" t="s">
        <v>715</v>
      </c>
      <c r="AM99" s="89" t="s">
        <v>194</v>
      </c>
      <c r="AN99" s="89" t="s">
        <v>716</v>
      </c>
      <c r="AO99" s="89" t="s">
        <v>717</v>
      </c>
      <c r="AP99" s="89">
        <v>0</v>
      </c>
      <c r="AQ99" s="89" t="s">
        <v>718</v>
      </c>
      <c r="AR99" s="89">
        <v>2</v>
      </c>
      <c r="AS99" s="89">
        <v>0</v>
      </c>
      <c r="AT99" s="89">
        <v>0</v>
      </c>
      <c r="AU99" s="89">
        <v>0</v>
      </c>
      <c r="AV99" s="89">
        <v>0</v>
      </c>
      <c r="AW99" s="89">
        <v>0</v>
      </c>
      <c r="AX99" s="89">
        <v>0</v>
      </c>
      <c r="AY99" s="89">
        <v>0</v>
      </c>
    </row>
    <row r="100" spans="1:51" ht="16.5" thickBot="1" x14ac:dyDescent="0.3">
      <c r="A100" s="102"/>
      <c r="B100" s="102"/>
      <c r="C100" s="24" t="s">
        <v>63</v>
      </c>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row>
    <row r="101" spans="1:51" x14ac:dyDescent="0.25">
      <c r="A101" s="100">
        <v>25</v>
      </c>
      <c r="B101" s="100" t="s">
        <v>0</v>
      </c>
      <c r="C101" s="103" t="s">
        <v>61</v>
      </c>
      <c r="D101" s="89">
        <v>1118</v>
      </c>
      <c r="E101" s="89">
        <v>96</v>
      </c>
      <c r="F101" s="89">
        <v>22</v>
      </c>
      <c r="G101" s="89">
        <v>425</v>
      </c>
      <c r="H101" s="89">
        <v>541</v>
      </c>
      <c r="I101" s="89">
        <v>34</v>
      </c>
      <c r="J101" s="89">
        <v>16</v>
      </c>
      <c r="K101" s="89">
        <v>13</v>
      </c>
      <c r="L101" s="89">
        <v>0</v>
      </c>
      <c r="M101" s="89">
        <v>3</v>
      </c>
      <c r="N101" s="89">
        <v>0</v>
      </c>
      <c r="O101" s="89">
        <v>0</v>
      </c>
      <c r="P101" s="89">
        <v>16</v>
      </c>
      <c r="Q101" s="89">
        <v>13</v>
      </c>
      <c r="R101" s="89">
        <v>0</v>
      </c>
      <c r="S101" s="89">
        <v>3</v>
      </c>
      <c r="T101" s="89">
        <v>0</v>
      </c>
      <c r="U101" s="89">
        <v>0</v>
      </c>
      <c r="V101" s="89">
        <v>730</v>
      </c>
      <c r="W101" s="89">
        <v>40</v>
      </c>
      <c r="X101" s="89">
        <v>6</v>
      </c>
      <c r="Y101" s="89">
        <v>338</v>
      </c>
      <c r="Z101" s="89">
        <v>318</v>
      </c>
      <c r="AA101" s="89">
        <v>28</v>
      </c>
      <c r="AB101" s="89">
        <v>15</v>
      </c>
      <c r="AC101" s="89">
        <v>0</v>
      </c>
      <c r="AD101" s="89">
        <v>0</v>
      </c>
      <c r="AE101" s="89">
        <v>3</v>
      </c>
      <c r="AF101" s="89">
        <v>6</v>
      </c>
      <c r="AG101" s="89">
        <v>6</v>
      </c>
      <c r="AH101" s="89">
        <v>441</v>
      </c>
      <c r="AI101" s="89">
        <v>37</v>
      </c>
      <c r="AJ101" s="89">
        <v>5</v>
      </c>
      <c r="AK101" s="89">
        <v>192</v>
      </c>
      <c r="AL101" s="89">
        <v>188</v>
      </c>
      <c r="AM101" s="89">
        <v>19</v>
      </c>
      <c r="AN101" s="89">
        <v>355</v>
      </c>
      <c r="AO101" s="89">
        <v>30</v>
      </c>
      <c r="AP101" s="89">
        <v>1</v>
      </c>
      <c r="AQ101" s="89">
        <v>170</v>
      </c>
      <c r="AR101" s="89">
        <v>138</v>
      </c>
      <c r="AS101" s="89">
        <v>16</v>
      </c>
      <c r="AT101" s="89">
        <v>46</v>
      </c>
      <c r="AU101" s="89">
        <v>0</v>
      </c>
      <c r="AV101" s="89">
        <v>0</v>
      </c>
      <c r="AW101" s="89">
        <v>15</v>
      </c>
      <c r="AX101" s="89">
        <v>29</v>
      </c>
      <c r="AY101" s="89">
        <v>2</v>
      </c>
    </row>
    <row r="102" spans="1:51" ht="16.5" thickBot="1" x14ac:dyDescent="0.3">
      <c r="A102" s="101"/>
      <c r="B102" s="101"/>
      <c r="C102" s="104"/>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row>
    <row r="103" spans="1:51" x14ac:dyDescent="0.25">
      <c r="A103" s="101"/>
      <c r="B103" s="101"/>
      <c r="C103" s="11" t="s">
        <v>62</v>
      </c>
      <c r="D103" s="117" t="s">
        <v>719</v>
      </c>
      <c r="E103" s="117" t="s">
        <v>720</v>
      </c>
      <c r="F103" s="117" t="s">
        <v>721</v>
      </c>
      <c r="G103" s="117" t="s">
        <v>722</v>
      </c>
      <c r="H103" s="117">
        <v>970</v>
      </c>
      <c r="I103" s="117" t="s">
        <v>723</v>
      </c>
      <c r="J103" s="117" t="s">
        <v>724</v>
      </c>
      <c r="K103" s="117" t="s">
        <v>725</v>
      </c>
      <c r="L103" s="117">
        <v>0</v>
      </c>
      <c r="M103" s="117" t="s">
        <v>726</v>
      </c>
      <c r="N103" s="117">
        <v>0</v>
      </c>
      <c r="O103" s="117">
        <v>0</v>
      </c>
      <c r="P103" s="117" t="s">
        <v>724</v>
      </c>
      <c r="Q103" s="117" t="s">
        <v>725</v>
      </c>
      <c r="R103" s="117">
        <v>0</v>
      </c>
      <c r="S103" s="117" t="s">
        <v>726</v>
      </c>
      <c r="T103" s="117">
        <v>0</v>
      </c>
      <c r="U103" s="117">
        <v>0</v>
      </c>
      <c r="V103" s="117" t="s">
        <v>727</v>
      </c>
      <c r="W103" s="117" t="s">
        <v>728</v>
      </c>
      <c r="X103" s="117" t="s">
        <v>729</v>
      </c>
      <c r="Y103" s="117" t="s">
        <v>730</v>
      </c>
      <c r="Z103" s="117" t="s">
        <v>731</v>
      </c>
      <c r="AA103" s="117">
        <v>70</v>
      </c>
      <c r="AB103" s="117" t="s">
        <v>732</v>
      </c>
      <c r="AC103" s="117">
        <v>0</v>
      </c>
      <c r="AD103" s="117">
        <v>0</v>
      </c>
      <c r="AE103" s="117" t="s">
        <v>733</v>
      </c>
      <c r="AF103" s="117" t="s">
        <v>734</v>
      </c>
      <c r="AG103" s="117" t="s">
        <v>735</v>
      </c>
      <c r="AH103" s="117">
        <v>0</v>
      </c>
      <c r="AI103" s="117">
        <v>0</v>
      </c>
      <c r="AJ103" s="117">
        <v>0</v>
      </c>
      <c r="AK103" s="117">
        <v>0</v>
      </c>
      <c r="AL103" s="117">
        <v>0</v>
      </c>
      <c r="AM103" s="117">
        <v>0</v>
      </c>
      <c r="AN103" s="117">
        <v>0</v>
      </c>
      <c r="AO103" s="117">
        <v>0</v>
      </c>
      <c r="AP103" s="117">
        <v>0</v>
      </c>
      <c r="AQ103" s="117">
        <v>0</v>
      </c>
      <c r="AR103" s="117">
        <v>0</v>
      </c>
      <c r="AS103" s="117">
        <v>0</v>
      </c>
      <c r="AT103" s="117">
        <v>0</v>
      </c>
      <c r="AU103" s="117">
        <v>0</v>
      </c>
      <c r="AV103" s="117">
        <v>0</v>
      </c>
      <c r="AW103" s="117">
        <v>0</v>
      </c>
      <c r="AX103" s="117">
        <v>0</v>
      </c>
      <c r="AY103" s="117">
        <v>0</v>
      </c>
    </row>
    <row r="104" spans="1:51" ht="16.5" thickBot="1" x14ac:dyDescent="0.3">
      <c r="A104" s="102"/>
      <c r="B104" s="102"/>
      <c r="C104" s="24" t="s">
        <v>63</v>
      </c>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row>
    <row r="105" spans="1:51" ht="16.5" thickBot="1" x14ac:dyDescent="0.3">
      <c r="A105" s="119" t="s">
        <v>736</v>
      </c>
      <c r="B105" s="120"/>
      <c r="C105" s="24" t="s">
        <v>61</v>
      </c>
      <c r="D105" s="29">
        <v>26508</v>
      </c>
      <c r="E105" s="29">
        <v>872</v>
      </c>
      <c r="F105" s="29">
        <v>574</v>
      </c>
      <c r="G105" s="29">
        <v>12946</v>
      </c>
      <c r="H105" s="29">
        <v>10726</v>
      </c>
      <c r="I105" s="29">
        <v>1390</v>
      </c>
      <c r="J105" s="29">
        <v>2984</v>
      </c>
      <c r="K105" s="29">
        <v>192</v>
      </c>
      <c r="L105" s="29">
        <v>212</v>
      </c>
      <c r="M105" s="29">
        <v>1904</v>
      </c>
      <c r="N105" s="29">
        <v>605</v>
      </c>
      <c r="O105" s="29">
        <v>71</v>
      </c>
      <c r="P105" s="29">
        <v>2308</v>
      </c>
      <c r="Q105" s="29">
        <v>135</v>
      </c>
      <c r="R105" s="29">
        <v>160</v>
      </c>
      <c r="S105" s="29">
        <v>1532</v>
      </c>
      <c r="T105" s="29">
        <v>442</v>
      </c>
      <c r="U105" s="29">
        <v>40</v>
      </c>
      <c r="V105" s="29">
        <v>6288</v>
      </c>
      <c r="W105" s="29">
        <v>246</v>
      </c>
      <c r="X105" s="29">
        <v>182</v>
      </c>
      <c r="Y105" s="29">
        <v>3422</v>
      </c>
      <c r="Z105" s="29">
        <v>2171</v>
      </c>
      <c r="AA105" s="29">
        <v>267</v>
      </c>
      <c r="AB105" s="29">
        <v>1029</v>
      </c>
      <c r="AC105" s="29">
        <v>42</v>
      </c>
      <c r="AD105" s="29">
        <v>11</v>
      </c>
      <c r="AE105" s="29">
        <v>526</v>
      </c>
      <c r="AF105" s="29">
        <v>355</v>
      </c>
      <c r="AG105" s="29">
        <v>94</v>
      </c>
      <c r="AH105" s="29">
        <v>6587</v>
      </c>
      <c r="AI105" s="29">
        <v>310</v>
      </c>
      <c r="AJ105" s="29">
        <v>304</v>
      </c>
      <c r="AK105" s="29">
        <v>3838</v>
      </c>
      <c r="AL105" s="29">
        <v>1930</v>
      </c>
      <c r="AM105" s="29">
        <v>205</v>
      </c>
      <c r="AN105" s="29">
        <v>5290</v>
      </c>
      <c r="AO105" s="29">
        <v>282</v>
      </c>
      <c r="AP105" s="29">
        <v>210</v>
      </c>
      <c r="AQ105" s="29">
        <v>3187</v>
      </c>
      <c r="AR105" s="29">
        <v>1369</v>
      </c>
      <c r="AS105" s="29">
        <v>242</v>
      </c>
      <c r="AT105" s="29">
        <v>147</v>
      </c>
      <c r="AU105" s="29">
        <v>3</v>
      </c>
      <c r="AV105" s="29">
        <v>7</v>
      </c>
      <c r="AW105" s="29">
        <v>87</v>
      </c>
      <c r="AX105" s="29">
        <v>48</v>
      </c>
      <c r="AY105" s="30">
        <v>2</v>
      </c>
    </row>
    <row r="106" spans="1:51" x14ac:dyDescent="0.25">
      <c r="A106" s="121" t="s">
        <v>737</v>
      </c>
      <c r="B106" s="122"/>
      <c r="C106" s="11" t="s">
        <v>62</v>
      </c>
      <c r="D106" s="125" t="s">
        <v>738</v>
      </c>
      <c r="E106" s="125" t="s">
        <v>739</v>
      </c>
      <c r="F106" s="125" t="s">
        <v>740</v>
      </c>
      <c r="G106" s="125" t="s">
        <v>741</v>
      </c>
      <c r="H106" s="125" t="s">
        <v>742</v>
      </c>
      <c r="I106" s="125" t="s">
        <v>743</v>
      </c>
      <c r="J106" s="125" t="s">
        <v>744</v>
      </c>
      <c r="K106" s="125" t="s">
        <v>745</v>
      </c>
      <c r="L106" s="125" t="s">
        <v>746</v>
      </c>
      <c r="M106" s="125" t="s">
        <v>747</v>
      </c>
      <c r="N106" s="125" t="s">
        <v>748</v>
      </c>
      <c r="O106" s="125" t="s">
        <v>749</v>
      </c>
      <c r="P106" s="125" t="s">
        <v>750</v>
      </c>
      <c r="Q106" s="125" t="s">
        <v>751</v>
      </c>
      <c r="R106" s="125" t="s">
        <v>752</v>
      </c>
      <c r="S106" s="125" t="s">
        <v>753</v>
      </c>
      <c r="T106" s="125" t="s">
        <v>754</v>
      </c>
      <c r="U106" s="125" t="s">
        <v>755</v>
      </c>
      <c r="V106" s="125" t="s">
        <v>756</v>
      </c>
      <c r="W106" s="125" t="s">
        <v>757</v>
      </c>
      <c r="X106" s="125" t="s">
        <v>758</v>
      </c>
      <c r="Y106" s="125" t="s">
        <v>759</v>
      </c>
      <c r="Z106" s="125" t="s">
        <v>760</v>
      </c>
      <c r="AA106" s="125" t="s">
        <v>761</v>
      </c>
      <c r="AB106" s="125" t="s">
        <v>762</v>
      </c>
      <c r="AC106" s="125" t="s">
        <v>763</v>
      </c>
      <c r="AD106" s="125" t="s">
        <v>764</v>
      </c>
      <c r="AE106" s="125" t="s">
        <v>765</v>
      </c>
      <c r="AF106" s="125" t="s">
        <v>766</v>
      </c>
      <c r="AG106" s="125" t="s">
        <v>767</v>
      </c>
      <c r="AH106" s="125" t="s">
        <v>768</v>
      </c>
      <c r="AI106" s="125" t="s">
        <v>769</v>
      </c>
      <c r="AJ106" s="125" t="s">
        <v>770</v>
      </c>
      <c r="AK106" s="125" t="s">
        <v>771</v>
      </c>
      <c r="AL106" s="125" t="s">
        <v>772</v>
      </c>
      <c r="AM106" s="125" t="s">
        <v>607</v>
      </c>
      <c r="AN106" s="125" t="s">
        <v>773</v>
      </c>
      <c r="AO106" s="125" t="s">
        <v>774</v>
      </c>
      <c r="AP106" s="125" t="s">
        <v>775</v>
      </c>
      <c r="AQ106" s="125" t="s">
        <v>776</v>
      </c>
      <c r="AR106" s="125" t="s">
        <v>777</v>
      </c>
      <c r="AS106" s="125" t="s">
        <v>778</v>
      </c>
      <c r="AT106" s="125" t="s">
        <v>779</v>
      </c>
      <c r="AU106" s="125">
        <v>0</v>
      </c>
      <c r="AV106" s="125" t="s">
        <v>154</v>
      </c>
      <c r="AW106" s="125" t="s">
        <v>780</v>
      </c>
      <c r="AX106" s="125" t="s">
        <v>781</v>
      </c>
      <c r="AY106" s="125">
        <v>0</v>
      </c>
    </row>
    <row r="107" spans="1:51" ht="16.5" thickBot="1" x14ac:dyDescent="0.3">
      <c r="A107" s="123"/>
      <c r="B107" s="124"/>
      <c r="C107" s="24" t="s">
        <v>63</v>
      </c>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row>
  </sheetData>
  <mergeCells count="2487">
    <mergeCell ref="AX106:AX107"/>
    <mergeCell ref="AY106:AY107"/>
    <mergeCell ref="D1:I1"/>
    <mergeCell ref="AQ106:AQ107"/>
    <mergeCell ref="AR106:AR107"/>
    <mergeCell ref="AS106:AS107"/>
    <mergeCell ref="AT106:AT107"/>
    <mergeCell ref="AI106:AI107"/>
    <mergeCell ref="AJ106:AJ107"/>
    <mergeCell ref="AC106:AC107"/>
    <mergeCell ref="AD106:AD107"/>
    <mergeCell ref="AE106:AE107"/>
    <mergeCell ref="AF106:AF107"/>
    <mergeCell ref="AG106:AG107"/>
    <mergeCell ref="AH106:AH107"/>
    <mergeCell ref="U106:U107"/>
    <mergeCell ref="V106:V107"/>
    <mergeCell ref="Y106:Y107"/>
    <mergeCell ref="Z106:Z107"/>
    <mergeCell ref="AA106:AA107"/>
    <mergeCell ref="AB106:AB107"/>
    <mergeCell ref="X106:X107"/>
    <mergeCell ref="AU106:AU107"/>
    <mergeCell ref="AP106:AP107"/>
    <mergeCell ref="AK106:AK107"/>
    <mergeCell ref="AL106:AL107"/>
    <mergeCell ref="AM106:AM107"/>
    <mergeCell ref="AN106:AN107"/>
    <mergeCell ref="AV106:AV107"/>
    <mergeCell ref="G103:G104"/>
    <mergeCell ref="H103:H104"/>
    <mergeCell ref="I103:I104"/>
    <mergeCell ref="A105:B105"/>
    <mergeCell ref="A106:B106"/>
    <mergeCell ref="A107:B107"/>
    <mergeCell ref="D106:D107"/>
    <mergeCell ref="E106:E107"/>
    <mergeCell ref="F106:F107"/>
    <mergeCell ref="G106:G107"/>
    <mergeCell ref="H106:H107"/>
    <mergeCell ref="AO106:AO107"/>
    <mergeCell ref="AW106:AW107"/>
    <mergeCell ref="Q106:Q107"/>
    <mergeCell ref="R106:R107"/>
    <mergeCell ref="S106:S107"/>
    <mergeCell ref="T106:T107"/>
    <mergeCell ref="AH103:AH104"/>
    <mergeCell ref="AI103:AI104"/>
    <mergeCell ref="AB103:AB104"/>
    <mergeCell ref="AC103:AC104"/>
    <mergeCell ref="AD103:AD104"/>
    <mergeCell ref="AE103:AE104"/>
    <mergeCell ref="I106:I107"/>
    <mergeCell ref="J106:J107"/>
    <mergeCell ref="K106:K107"/>
    <mergeCell ref="L106:L107"/>
    <mergeCell ref="W106:W107"/>
    <mergeCell ref="M106:M107"/>
    <mergeCell ref="N106:N107"/>
    <mergeCell ref="O106:O107"/>
    <mergeCell ref="P106:P107"/>
    <mergeCell ref="D103:D104"/>
    <mergeCell ref="E103:E104"/>
    <mergeCell ref="F103:F104"/>
    <mergeCell ref="AW103:AW104"/>
    <mergeCell ref="AS103:AS104"/>
    <mergeCell ref="AT103:AT104"/>
    <mergeCell ref="AU103:AU104"/>
    <mergeCell ref="AR101:AR102"/>
    <mergeCell ref="AF101:AF102"/>
    <mergeCell ref="AG101:AG102"/>
    <mergeCell ref="AF103:AF104"/>
    <mergeCell ref="AG103:AG104"/>
    <mergeCell ref="AJ101:AJ102"/>
    <mergeCell ref="AK101:AK102"/>
    <mergeCell ref="AP103:AP104"/>
    <mergeCell ref="AQ103:AQ104"/>
    <mergeCell ref="AR103:AR104"/>
    <mergeCell ref="AK103:AK104"/>
    <mergeCell ref="AL103:AL104"/>
    <mergeCell ref="Y103:Y104"/>
    <mergeCell ref="Z103:Z104"/>
    <mergeCell ref="AA103:AA104"/>
    <mergeCell ref="J103:J104"/>
    <mergeCell ref="K103:K104"/>
    <mergeCell ref="L103:L104"/>
    <mergeCell ref="M103:M104"/>
    <mergeCell ref="N103:N104"/>
    <mergeCell ref="O103:O104"/>
    <mergeCell ref="S103:S104"/>
    <mergeCell ref="T103:T104"/>
    <mergeCell ref="U103:U104"/>
    <mergeCell ref="V103:V104"/>
    <mergeCell ref="W103:W104"/>
    <mergeCell ref="X103:X104"/>
    <mergeCell ref="AY101:AY102"/>
    <mergeCell ref="AV101:AV102"/>
    <mergeCell ref="AW101:AW102"/>
    <mergeCell ref="AX101:AX102"/>
    <mergeCell ref="AV103:AV104"/>
    <mergeCell ref="AX103:AX104"/>
    <mergeCell ref="AY103:AY104"/>
    <mergeCell ref="AM103:AM104"/>
    <mergeCell ref="AN103:AN104"/>
    <mergeCell ref="AO103:AO104"/>
    <mergeCell ref="P103:P104"/>
    <mergeCell ref="Q103:Q104"/>
    <mergeCell ref="R103:R104"/>
    <mergeCell ref="AS101:AS102"/>
    <mergeCell ref="AT101:AT102"/>
    <mergeCell ref="AU101:AU102"/>
    <mergeCell ref="AO101:AO102"/>
    <mergeCell ref="AP101:AP102"/>
    <mergeCell ref="AQ101:AQ102"/>
    <mergeCell ref="AJ103:AJ104"/>
    <mergeCell ref="A101:A104"/>
    <mergeCell ref="B101:B104"/>
    <mergeCell ref="C101:C102"/>
    <mergeCell ref="D101:D102"/>
    <mergeCell ref="E101:E102"/>
    <mergeCell ref="AO99:AO100"/>
    <mergeCell ref="AP99:AP100"/>
    <mergeCell ref="AQ99:AQ100"/>
    <mergeCell ref="AR99:AR100"/>
    <mergeCell ref="AS99:AS100"/>
    <mergeCell ref="AT99:AT100"/>
    <mergeCell ref="AM99:AM100"/>
    <mergeCell ref="AN99:AN100"/>
    <mergeCell ref="AH101:AH102"/>
    <mergeCell ref="AI101:AI102"/>
    <mergeCell ref="AL101:AL102"/>
    <mergeCell ref="AM101:AM102"/>
    <mergeCell ref="AN101:AN102"/>
    <mergeCell ref="Z101:Z102"/>
    <mergeCell ref="AA101:AA102"/>
    <mergeCell ref="AB101:AB102"/>
    <mergeCell ref="AC101:AC102"/>
    <mergeCell ref="AK99:AK100"/>
    <mergeCell ref="AL99:AL100"/>
    <mergeCell ref="AC99:AC100"/>
    <mergeCell ref="AD99:AD100"/>
    <mergeCell ref="AE99:AE100"/>
    <mergeCell ref="AF99:AF100"/>
    <mergeCell ref="AD101:AD102"/>
    <mergeCell ref="AE101:AE102"/>
    <mergeCell ref="R101:R102"/>
    <mergeCell ref="S101:S102"/>
    <mergeCell ref="K99:K100"/>
    <mergeCell ref="L99:L100"/>
    <mergeCell ref="M99:M100"/>
    <mergeCell ref="N99:N100"/>
    <mergeCell ref="O99:O100"/>
    <mergeCell ref="P99:P100"/>
    <mergeCell ref="F101:F102"/>
    <mergeCell ref="G101:G102"/>
    <mergeCell ref="H101:H102"/>
    <mergeCell ref="I101:I102"/>
    <mergeCell ref="J101:J102"/>
    <mergeCell ref="K101:K102"/>
    <mergeCell ref="AU99:AU100"/>
    <mergeCell ref="AV99:AV100"/>
    <mergeCell ref="AW99:AW100"/>
    <mergeCell ref="AX99:AX100"/>
    <mergeCell ref="AY99:AY100"/>
    <mergeCell ref="T101:T102"/>
    <mergeCell ref="U101:U102"/>
    <mergeCell ref="V101:V102"/>
    <mergeCell ref="W101:W102"/>
    <mergeCell ref="X101:X102"/>
    <mergeCell ref="Y101:Y102"/>
    <mergeCell ref="L101:L102"/>
    <mergeCell ref="M101:M102"/>
    <mergeCell ref="N101:N102"/>
    <mergeCell ref="O101:O102"/>
    <mergeCell ref="P101:P102"/>
    <mergeCell ref="Q101:Q102"/>
    <mergeCell ref="AI99:AI100"/>
    <mergeCell ref="AJ99:AJ100"/>
    <mergeCell ref="Y99:Y100"/>
    <mergeCell ref="Z99:Z100"/>
    <mergeCell ref="AA99:AA100"/>
    <mergeCell ref="AB99:AB100"/>
    <mergeCell ref="AG97:AG98"/>
    <mergeCell ref="AH97:AH98"/>
    <mergeCell ref="Y97:Y98"/>
    <mergeCell ref="Z97:Z98"/>
    <mergeCell ref="AA97:AA98"/>
    <mergeCell ref="AB97:AB98"/>
    <mergeCell ref="X97:X98"/>
    <mergeCell ref="Q99:Q100"/>
    <mergeCell ref="R99:R100"/>
    <mergeCell ref="S99:S100"/>
    <mergeCell ref="T99:T100"/>
    <mergeCell ref="U99:U100"/>
    <mergeCell ref="V99:V100"/>
    <mergeCell ref="W99:W100"/>
    <mergeCell ref="X99:X100"/>
    <mergeCell ref="R97:R98"/>
    <mergeCell ref="G97:G98"/>
    <mergeCell ref="H97:H98"/>
    <mergeCell ref="I97:I98"/>
    <mergeCell ref="J97:J98"/>
    <mergeCell ref="K97:K98"/>
    <mergeCell ref="L97:L98"/>
    <mergeCell ref="AW97:AW98"/>
    <mergeCell ref="AX97:AX98"/>
    <mergeCell ref="AY97:AY98"/>
    <mergeCell ref="D99:D100"/>
    <mergeCell ref="E99:E100"/>
    <mergeCell ref="F99:F100"/>
    <mergeCell ref="G99:G100"/>
    <mergeCell ref="H99:H100"/>
    <mergeCell ref="I99:I100"/>
    <mergeCell ref="J99:J100"/>
    <mergeCell ref="AQ97:AQ98"/>
    <mergeCell ref="AR97:AR98"/>
    <mergeCell ref="AS97:AS98"/>
    <mergeCell ref="AT97:AT98"/>
    <mergeCell ref="AU97:AU98"/>
    <mergeCell ref="AV97:AV98"/>
    <mergeCell ref="AK97:AK98"/>
    <mergeCell ref="AL97:AL98"/>
    <mergeCell ref="AM97:AM98"/>
    <mergeCell ref="AN97:AN98"/>
    <mergeCell ref="AO97:AO98"/>
    <mergeCell ref="AP97:AP98"/>
    <mergeCell ref="AI97:AI98"/>
    <mergeCell ref="AJ97:AJ98"/>
    <mergeCell ref="AG99:AG100"/>
    <mergeCell ref="AH99:AH100"/>
    <mergeCell ref="AW95:AW96"/>
    <mergeCell ref="AH95:AH96"/>
    <mergeCell ref="AI95:AI96"/>
    <mergeCell ref="AJ95:AJ96"/>
    <mergeCell ref="AK95:AK96"/>
    <mergeCell ref="AX95:AX96"/>
    <mergeCell ref="AY95:AY96"/>
    <mergeCell ref="AN95:AN96"/>
    <mergeCell ref="AO95:AO96"/>
    <mergeCell ref="AP95:AP96"/>
    <mergeCell ref="AQ95:AQ96"/>
    <mergeCell ref="AR95:AR96"/>
    <mergeCell ref="AS95:AS96"/>
    <mergeCell ref="AT95:AT96"/>
    <mergeCell ref="AU95:AU96"/>
    <mergeCell ref="AE95:AE96"/>
    <mergeCell ref="AF95:AF96"/>
    <mergeCell ref="AG95:AG96"/>
    <mergeCell ref="N93:N94"/>
    <mergeCell ref="O93:O94"/>
    <mergeCell ref="P93:P94"/>
    <mergeCell ref="Q93:Q94"/>
    <mergeCell ref="A97:A100"/>
    <mergeCell ref="B97:B100"/>
    <mergeCell ref="C97:C98"/>
    <mergeCell ref="D97:D98"/>
    <mergeCell ref="E97:E98"/>
    <mergeCell ref="F97:F98"/>
    <mergeCell ref="AV95:AV96"/>
    <mergeCell ref="V95:V96"/>
    <mergeCell ref="W95:W96"/>
    <mergeCell ref="AC97:AC98"/>
    <mergeCell ref="AD97:AD98"/>
    <mergeCell ref="AL95:AL96"/>
    <mergeCell ref="AM95:AM96"/>
    <mergeCell ref="AB95:AB96"/>
    <mergeCell ref="AC95:AC96"/>
    <mergeCell ref="AD95:AD96"/>
    <mergeCell ref="S97:S98"/>
    <mergeCell ref="T97:T98"/>
    <mergeCell ref="U97:U98"/>
    <mergeCell ref="V97:V98"/>
    <mergeCell ref="W97:W98"/>
    <mergeCell ref="M97:M98"/>
    <mergeCell ref="N97:N98"/>
    <mergeCell ref="O97:O98"/>
    <mergeCell ref="P97:P98"/>
    <mergeCell ref="Q97:Q98"/>
    <mergeCell ref="AE97:AE98"/>
    <mergeCell ref="AF97:AF98"/>
    <mergeCell ref="AL93:AL94"/>
    <mergeCell ref="AM93:AM94"/>
    <mergeCell ref="AA93:AA94"/>
    <mergeCell ref="AB93:AB94"/>
    <mergeCell ref="X95:X96"/>
    <mergeCell ref="Y95:Y96"/>
    <mergeCell ref="Z95:Z96"/>
    <mergeCell ref="AA95:AA96"/>
    <mergeCell ref="P95:P96"/>
    <mergeCell ref="Q95:Q96"/>
    <mergeCell ref="R95:R96"/>
    <mergeCell ref="S95:S96"/>
    <mergeCell ref="T95:T96"/>
    <mergeCell ref="U95:U96"/>
    <mergeCell ref="J95:J96"/>
    <mergeCell ref="K95:K96"/>
    <mergeCell ref="L95:L96"/>
    <mergeCell ref="M95:M96"/>
    <mergeCell ref="N95:N96"/>
    <mergeCell ref="O95:O96"/>
    <mergeCell ref="AC93:AC94"/>
    <mergeCell ref="R93:R94"/>
    <mergeCell ref="S93:S94"/>
    <mergeCell ref="T93:T94"/>
    <mergeCell ref="U93:U94"/>
    <mergeCell ref="V93:V94"/>
    <mergeCell ref="W93:W94"/>
    <mergeCell ref="X93:X94"/>
    <mergeCell ref="Y93:Y94"/>
    <mergeCell ref="Z93:Z94"/>
    <mergeCell ref="L93:L94"/>
    <mergeCell ref="M93:M94"/>
    <mergeCell ref="AH93:AH94"/>
    <mergeCell ref="A93:A96"/>
    <mergeCell ref="B93:B96"/>
    <mergeCell ref="C93:C94"/>
    <mergeCell ref="D93:D94"/>
    <mergeCell ref="E93:E94"/>
    <mergeCell ref="AS91:AS92"/>
    <mergeCell ref="AT91:AT92"/>
    <mergeCell ref="AI91:AI92"/>
    <mergeCell ref="AJ91:AJ92"/>
    <mergeCell ref="AK91:AK92"/>
    <mergeCell ref="AL91:AL92"/>
    <mergeCell ref="AM91:AM92"/>
    <mergeCell ref="AN91:AN92"/>
    <mergeCell ref="AC91:AC92"/>
    <mergeCell ref="AD91:AD92"/>
    <mergeCell ref="AE91:AE92"/>
    <mergeCell ref="AF91:AF92"/>
    <mergeCell ref="D95:D96"/>
    <mergeCell ref="E95:E96"/>
    <mergeCell ref="F95:F96"/>
    <mergeCell ref="G95:G96"/>
    <mergeCell ref="H95:H96"/>
    <mergeCell ref="I95:I96"/>
    <mergeCell ref="AP93:AP94"/>
    <mergeCell ref="AQ93:AQ94"/>
    <mergeCell ref="AR93:AR94"/>
    <mergeCell ref="AS93:AS94"/>
    <mergeCell ref="AT93:AT94"/>
    <mergeCell ref="AI93:AI94"/>
    <mergeCell ref="AJ93:AJ94"/>
    <mergeCell ref="AK93:AK94"/>
    <mergeCell ref="K91:K92"/>
    <mergeCell ref="L91:L92"/>
    <mergeCell ref="M91:M92"/>
    <mergeCell ref="N91:N92"/>
    <mergeCell ref="O91:O92"/>
    <mergeCell ref="P91:P92"/>
    <mergeCell ref="F93:F94"/>
    <mergeCell ref="G93:G94"/>
    <mergeCell ref="H93:H94"/>
    <mergeCell ref="I93:I94"/>
    <mergeCell ref="J93:J94"/>
    <mergeCell ref="K93:K94"/>
    <mergeCell ref="AY91:AY92"/>
    <mergeCell ref="AW93:AW94"/>
    <mergeCell ref="AX93:AX94"/>
    <mergeCell ref="AY93:AY94"/>
    <mergeCell ref="AU93:AU94"/>
    <mergeCell ref="AV93:AV94"/>
    <mergeCell ref="AN93:AN94"/>
    <mergeCell ref="AO93:AO94"/>
    <mergeCell ref="AU91:AU92"/>
    <mergeCell ref="AV91:AV92"/>
    <mergeCell ref="AW91:AW92"/>
    <mergeCell ref="AX91:AX92"/>
    <mergeCell ref="AO91:AO92"/>
    <mergeCell ref="AP91:AP92"/>
    <mergeCell ref="AQ91:AQ92"/>
    <mergeCell ref="AR91:AR92"/>
    <mergeCell ref="AD93:AD94"/>
    <mergeCell ref="AE93:AE94"/>
    <mergeCell ref="AF93:AF94"/>
    <mergeCell ref="AG93:AG94"/>
    <mergeCell ref="AI89:AI90"/>
    <mergeCell ref="AJ89:AJ90"/>
    <mergeCell ref="AA89:AA90"/>
    <mergeCell ref="AB89:AB90"/>
    <mergeCell ref="AG91:AG92"/>
    <mergeCell ref="AH91:AH92"/>
    <mergeCell ref="W91:W92"/>
    <mergeCell ref="X91:X92"/>
    <mergeCell ref="Y91:Y92"/>
    <mergeCell ref="Z91:Z92"/>
    <mergeCell ref="AA91:AA92"/>
    <mergeCell ref="AB91:AB92"/>
    <mergeCell ref="Q91:Q92"/>
    <mergeCell ref="R91:R92"/>
    <mergeCell ref="S91:S92"/>
    <mergeCell ref="T91:T92"/>
    <mergeCell ref="U91:U92"/>
    <mergeCell ref="V91:V92"/>
    <mergeCell ref="G89:G90"/>
    <mergeCell ref="H89:H90"/>
    <mergeCell ref="I89:I90"/>
    <mergeCell ref="J89:J90"/>
    <mergeCell ref="K89:K90"/>
    <mergeCell ref="L89:L90"/>
    <mergeCell ref="AW89:AW90"/>
    <mergeCell ref="AX89:AX90"/>
    <mergeCell ref="AY89:AY90"/>
    <mergeCell ref="D91:D92"/>
    <mergeCell ref="E91:E92"/>
    <mergeCell ref="F91:F92"/>
    <mergeCell ref="G91:G92"/>
    <mergeCell ref="H91:H92"/>
    <mergeCell ref="I91:I92"/>
    <mergeCell ref="J91:J92"/>
    <mergeCell ref="AQ89:AQ90"/>
    <mergeCell ref="AR89:AR90"/>
    <mergeCell ref="AS89:AS90"/>
    <mergeCell ref="AT89:AT90"/>
    <mergeCell ref="AU89:AU90"/>
    <mergeCell ref="AV89:AV90"/>
    <mergeCell ref="AK89:AK90"/>
    <mergeCell ref="AL89:AL90"/>
    <mergeCell ref="AM89:AM90"/>
    <mergeCell ref="AN89:AN90"/>
    <mergeCell ref="AO89:AO90"/>
    <mergeCell ref="AP89:AP90"/>
    <mergeCell ref="AE89:AE90"/>
    <mergeCell ref="AF89:AF90"/>
    <mergeCell ref="AG89:AG90"/>
    <mergeCell ref="AH89:AH90"/>
    <mergeCell ref="AB87:AB88"/>
    <mergeCell ref="AC87:AC88"/>
    <mergeCell ref="Y89:Y90"/>
    <mergeCell ref="Z89:Z90"/>
    <mergeCell ref="S89:S90"/>
    <mergeCell ref="T89:T90"/>
    <mergeCell ref="U89:U90"/>
    <mergeCell ref="V89:V90"/>
    <mergeCell ref="W89:W90"/>
    <mergeCell ref="X89:X90"/>
    <mergeCell ref="M89:M90"/>
    <mergeCell ref="N89:N90"/>
    <mergeCell ref="O89:O90"/>
    <mergeCell ref="P89:P90"/>
    <mergeCell ref="Q89:Q90"/>
    <mergeCell ref="R89:R90"/>
    <mergeCell ref="R87:R88"/>
    <mergeCell ref="S87:S88"/>
    <mergeCell ref="T87:T88"/>
    <mergeCell ref="U87:U88"/>
    <mergeCell ref="V87:V88"/>
    <mergeCell ref="W87:W88"/>
    <mergeCell ref="AA85:AA86"/>
    <mergeCell ref="AB85:AB86"/>
    <mergeCell ref="AP87:AP88"/>
    <mergeCell ref="AQ87:AQ88"/>
    <mergeCell ref="A89:A92"/>
    <mergeCell ref="B89:B92"/>
    <mergeCell ref="C89:C90"/>
    <mergeCell ref="D89:D90"/>
    <mergeCell ref="E89:E90"/>
    <mergeCell ref="F89:F90"/>
    <mergeCell ref="AR87:AR88"/>
    <mergeCell ref="AS87:AS88"/>
    <mergeCell ref="AT87:AT88"/>
    <mergeCell ref="AU87:AU88"/>
    <mergeCell ref="AJ87:AJ88"/>
    <mergeCell ref="AK87:AK88"/>
    <mergeCell ref="AL87:AL88"/>
    <mergeCell ref="AM87:AM88"/>
    <mergeCell ref="AN87:AN88"/>
    <mergeCell ref="AO87:AO88"/>
    <mergeCell ref="AD87:AD88"/>
    <mergeCell ref="AE87:AE88"/>
    <mergeCell ref="AF87:AF88"/>
    <mergeCell ref="AG87:AG88"/>
    <mergeCell ref="AH87:AH88"/>
    <mergeCell ref="AI87:AI88"/>
    <mergeCell ref="X87:X88"/>
    <mergeCell ref="Y87:Y88"/>
    <mergeCell ref="Z87:Z88"/>
    <mergeCell ref="AA87:AA88"/>
    <mergeCell ref="AC89:AC90"/>
    <mergeCell ref="AD89:AD90"/>
    <mergeCell ref="L87:L88"/>
    <mergeCell ref="M87:M88"/>
    <mergeCell ref="N87:N88"/>
    <mergeCell ref="O87:O88"/>
    <mergeCell ref="P87:P88"/>
    <mergeCell ref="Q87:Q88"/>
    <mergeCell ref="AX85:AX86"/>
    <mergeCell ref="AY85:AY86"/>
    <mergeCell ref="D87:D88"/>
    <mergeCell ref="E87:E88"/>
    <mergeCell ref="F87:F88"/>
    <mergeCell ref="G87:G88"/>
    <mergeCell ref="H87:H88"/>
    <mergeCell ref="I87:I88"/>
    <mergeCell ref="J87:J88"/>
    <mergeCell ref="K87:K88"/>
    <mergeCell ref="AR85:AR86"/>
    <mergeCell ref="AS85:AS86"/>
    <mergeCell ref="AT85:AT86"/>
    <mergeCell ref="AU85:AU86"/>
    <mergeCell ref="AV85:AV86"/>
    <mergeCell ref="AW85:AW86"/>
    <mergeCell ref="H85:H86"/>
    <mergeCell ref="I85:I86"/>
    <mergeCell ref="J85:J86"/>
    <mergeCell ref="K85:K86"/>
    <mergeCell ref="L85:L86"/>
    <mergeCell ref="M85:M86"/>
    <mergeCell ref="AV87:AV88"/>
    <mergeCell ref="AW87:AW88"/>
    <mergeCell ref="AX87:AX88"/>
    <mergeCell ref="AY87:AY88"/>
    <mergeCell ref="AW83:AW84"/>
    <mergeCell ref="AX83:AX84"/>
    <mergeCell ref="AY83:AY84"/>
    <mergeCell ref="A85:A88"/>
    <mergeCell ref="B85:B88"/>
    <mergeCell ref="C85:C86"/>
    <mergeCell ref="D85:D86"/>
    <mergeCell ref="E85:E86"/>
    <mergeCell ref="F85:F86"/>
    <mergeCell ref="G85:G86"/>
    <mergeCell ref="AQ83:AQ84"/>
    <mergeCell ref="AR83:AR84"/>
    <mergeCell ref="AS83:AS84"/>
    <mergeCell ref="AT83:AT84"/>
    <mergeCell ref="AU83:AU84"/>
    <mergeCell ref="AV83:AV84"/>
    <mergeCell ref="AN85:AN86"/>
    <mergeCell ref="AO85:AO86"/>
    <mergeCell ref="AP85:AP86"/>
    <mergeCell ref="AQ85:AQ86"/>
    <mergeCell ref="AF85:AF86"/>
    <mergeCell ref="AG85:AG86"/>
    <mergeCell ref="AL85:AL86"/>
    <mergeCell ref="AM85:AM86"/>
    <mergeCell ref="AH85:AH86"/>
    <mergeCell ref="AI85:AI86"/>
    <mergeCell ref="AI83:AI84"/>
    <mergeCell ref="AJ83:AJ84"/>
    <mergeCell ref="Y83:Y84"/>
    <mergeCell ref="Z83:Z84"/>
    <mergeCell ref="AA83:AA84"/>
    <mergeCell ref="AB83:AB84"/>
    <mergeCell ref="AG83:AG84"/>
    <mergeCell ref="AH83:AH84"/>
    <mergeCell ref="AK83:AK84"/>
    <mergeCell ref="AL83:AL84"/>
    <mergeCell ref="AM83:AM84"/>
    <mergeCell ref="AN83:AN84"/>
    <mergeCell ref="S83:S84"/>
    <mergeCell ref="T83:T84"/>
    <mergeCell ref="U83:U84"/>
    <mergeCell ref="V83:V84"/>
    <mergeCell ref="W83:W84"/>
    <mergeCell ref="X83:X84"/>
    <mergeCell ref="AJ85:AJ86"/>
    <mergeCell ref="AC85:AC86"/>
    <mergeCell ref="AD85:AD86"/>
    <mergeCell ref="AE85:AE86"/>
    <mergeCell ref="N85:N86"/>
    <mergeCell ref="O85:O86"/>
    <mergeCell ref="P85:P86"/>
    <mergeCell ref="Q85:Q86"/>
    <mergeCell ref="R85:R86"/>
    <mergeCell ref="S85:S86"/>
    <mergeCell ref="T85:T86"/>
    <mergeCell ref="U85:U86"/>
    <mergeCell ref="V85:V86"/>
    <mergeCell ref="W85:W86"/>
    <mergeCell ref="X85:X86"/>
    <mergeCell ref="Y85:Y86"/>
    <mergeCell ref="AC83:AC84"/>
    <mergeCell ref="AD83:AD84"/>
    <mergeCell ref="AK85:AK86"/>
    <mergeCell ref="Z85:Z86"/>
    <mergeCell ref="M83:M84"/>
    <mergeCell ref="N83:N84"/>
    <mergeCell ref="O83:O84"/>
    <mergeCell ref="P83:P84"/>
    <mergeCell ref="Q83:Q84"/>
    <mergeCell ref="R83:R84"/>
    <mergeCell ref="G83:G84"/>
    <mergeCell ref="H83:H84"/>
    <mergeCell ref="I83:I84"/>
    <mergeCell ref="J83:J84"/>
    <mergeCell ref="K83:K84"/>
    <mergeCell ref="L83:L84"/>
    <mergeCell ref="AU80:AU81"/>
    <mergeCell ref="AV80:AV81"/>
    <mergeCell ref="AW80:AW81"/>
    <mergeCell ref="AX80:AX81"/>
    <mergeCell ref="AY80:AY81"/>
    <mergeCell ref="T80:T81"/>
    <mergeCell ref="U80:U81"/>
    <mergeCell ref="V80:V81"/>
    <mergeCell ref="Z80:Z81"/>
    <mergeCell ref="AA80:AA81"/>
    <mergeCell ref="K80:K81"/>
    <mergeCell ref="L80:L81"/>
    <mergeCell ref="M80:M81"/>
    <mergeCell ref="N80:N81"/>
    <mergeCell ref="O80:O81"/>
    <mergeCell ref="P80:P81"/>
    <mergeCell ref="AO83:AO84"/>
    <mergeCell ref="AP83:AP84"/>
    <mergeCell ref="AE83:AE84"/>
    <mergeCell ref="AF83:AF84"/>
    <mergeCell ref="A82:A84"/>
    <mergeCell ref="B82:B84"/>
    <mergeCell ref="D83:D84"/>
    <mergeCell ref="E83:E84"/>
    <mergeCell ref="F83:F84"/>
    <mergeCell ref="W80:W81"/>
    <mergeCell ref="I80:I81"/>
    <mergeCell ref="J80:J81"/>
    <mergeCell ref="A78:A81"/>
    <mergeCell ref="B78:B81"/>
    <mergeCell ref="AQ80:AQ81"/>
    <mergeCell ref="AR80:AR81"/>
    <mergeCell ref="AS80:AS81"/>
    <mergeCell ref="AT80:AT81"/>
    <mergeCell ref="AA78:AA79"/>
    <mergeCell ref="AB78:AB79"/>
    <mergeCell ref="AE78:AE79"/>
    <mergeCell ref="AF78:AF79"/>
    <mergeCell ref="AG78:AG79"/>
    <mergeCell ref="AH78:AH79"/>
    <mergeCell ref="AK80:AK81"/>
    <mergeCell ref="AL80:AL81"/>
    <mergeCell ref="AM80:AM81"/>
    <mergeCell ref="AN80:AN81"/>
    <mergeCell ref="AO80:AO81"/>
    <mergeCell ref="AP80:AP81"/>
    <mergeCell ref="AE80:AE81"/>
    <mergeCell ref="AF80:AF81"/>
    <mergeCell ref="AG80:AG81"/>
    <mergeCell ref="AH80:AH81"/>
    <mergeCell ref="AI80:AI81"/>
    <mergeCell ref="AJ80:AJ81"/>
    <mergeCell ref="AU78:AU79"/>
    <mergeCell ref="AV78:AV79"/>
    <mergeCell ref="AW78:AW79"/>
    <mergeCell ref="AX78:AX79"/>
    <mergeCell ref="AY78:AY79"/>
    <mergeCell ref="D80:D81"/>
    <mergeCell ref="E80:E81"/>
    <mergeCell ref="F80:F81"/>
    <mergeCell ref="G80:G81"/>
    <mergeCell ref="H80:H81"/>
    <mergeCell ref="AO78:AO79"/>
    <mergeCell ref="AP78:AP79"/>
    <mergeCell ref="AQ78:AQ79"/>
    <mergeCell ref="AR78:AR79"/>
    <mergeCell ref="AS78:AS79"/>
    <mergeCell ref="AT78:AT79"/>
    <mergeCell ref="AI78:AI79"/>
    <mergeCell ref="AJ78:AJ79"/>
    <mergeCell ref="AK78:AK79"/>
    <mergeCell ref="AL78:AL79"/>
    <mergeCell ref="AM78:AM79"/>
    <mergeCell ref="AN78:AN79"/>
    <mergeCell ref="AB80:AB81"/>
    <mergeCell ref="Q80:Q81"/>
    <mergeCell ref="R80:R81"/>
    <mergeCell ref="S80:S81"/>
    <mergeCell ref="AC80:AC81"/>
    <mergeCell ref="AD80:AD81"/>
    <mergeCell ref="X80:X81"/>
    <mergeCell ref="Y80:Y81"/>
    <mergeCell ref="AC78:AC79"/>
    <mergeCell ref="AD78:AD79"/>
    <mergeCell ref="S78:S79"/>
    <mergeCell ref="T78:T79"/>
    <mergeCell ref="U78:U79"/>
    <mergeCell ref="V78:V79"/>
    <mergeCell ref="W78:W79"/>
    <mergeCell ref="X78:X79"/>
    <mergeCell ref="Y78:Y79"/>
    <mergeCell ref="Z78:Z79"/>
    <mergeCell ref="M78:M79"/>
    <mergeCell ref="N78:N79"/>
    <mergeCell ref="O78:O79"/>
    <mergeCell ref="P78:P79"/>
    <mergeCell ref="Q78:Q79"/>
    <mergeCell ref="R78:R79"/>
    <mergeCell ref="G78:G79"/>
    <mergeCell ref="H78:H79"/>
    <mergeCell ref="I78:I79"/>
    <mergeCell ref="J78:J79"/>
    <mergeCell ref="K78:K79"/>
    <mergeCell ref="L78:L79"/>
    <mergeCell ref="C78:C79"/>
    <mergeCell ref="D78:D79"/>
    <mergeCell ref="E78:E79"/>
    <mergeCell ref="F78:F79"/>
    <mergeCell ref="L74:L75"/>
    <mergeCell ref="M74:M75"/>
    <mergeCell ref="F74:F75"/>
    <mergeCell ref="G74:G75"/>
    <mergeCell ref="H74:H75"/>
    <mergeCell ref="I74:I75"/>
    <mergeCell ref="AT76:AT77"/>
    <mergeCell ref="AU76:AU77"/>
    <mergeCell ref="AV76:AV77"/>
    <mergeCell ref="AW76:AW77"/>
    <mergeCell ref="AX76:AX77"/>
    <mergeCell ref="AY76:AY77"/>
    <mergeCell ref="AN76:AN77"/>
    <mergeCell ref="AO76:AO77"/>
    <mergeCell ref="AP76:AP77"/>
    <mergeCell ref="AQ76:AQ77"/>
    <mergeCell ref="AR76:AR77"/>
    <mergeCell ref="AS76:AS77"/>
    <mergeCell ref="AH76:AH77"/>
    <mergeCell ref="AI76:AI77"/>
    <mergeCell ref="AJ76:AJ77"/>
    <mergeCell ref="AK76:AK77"/>
    <mergeCell ref="AL76:AL77"/>
    <mergeCell ref="AM76:AM77"/>
    <mergeCell ref="AC76:AC77"/>
    <mergeCell ref="AD76:AD77"/>
    <mergeCell ref="AE76:AE77"/>
    <mergeCell ref="AF76:AF77"/>
    <mergeCell ref="J76:J77"/>
    <mergeCell ref="K76:K77"/>
    <mergeCell ref="L76:L77"/>
    <mergeCell ref="M76:M77"/>
    <mergeCell ref="N76:N77"/>
    <mergeCell ref="O76:O77"/>
    <mergeCell ref="P76:P77"/>
    <mergeCell ref="Q76:Q77"/>
    <mergeCell ref="N74:N75"/>
    <mergeCell ref="O74:O75"/>
    <mergeCell ref="P74:P75"/>
    <mergeCell ref="Q74:Q75"/>
    <mergeCell ref="AV74:AV75"/>
    <mergeCell ref="AC74:AC75"/>
    <mergeCell ref="R74:R75"/>
    <mergeCell ref="S74:S75"/>
    <mergeCell ref="T74:T75"/>
    <mergeCell ref="U74:U75"/>
    <mergeCell ref="Z74:Z75"/>
    <mergeCell ref="AA74:AA75"/>
    <mergeCell ref="AB74:AB75"/>
    <mergeCell ref="AO74:AO75"/>
    <mergeCell ref="AG76:AG77"/>
    <mergeCell ref="V76:V77"/>
    <mergeCell ref="W76:W77"/>
    <mergeCell ref="Z76:Z77"/>
    <mergeCell ref="AA76:AA77"/>
    <mergeCell ref="AB76:AB77"/>
    <mergeCell ref="J74:J75"/>
    <mergeCell ref="K74:K75"/>
    <mergeCell ref="E76:E77"/>
    <mergeCell ref="F76:F77"/>
    <mergeCell ref="G76:G77"/>
    <mergeCell ref="H76:H77"/>
    <mergeCell ref="I76:I77"/>
    <mergeCell ref="AP74:AP75"/>
    <mergeCell ref="AQ74:AQ75"/>
    <mergeCell ref="AR74:AR75"/>
    <mergeCell ref="AS74:AS75"/>
    <mergeCell ref="AT74:AT75"/>
    <mergeCell ref="AU74:AU75"/>
    <mergeCell ref="AJ74:AJ75"/>
    <mergeCell ref="AK74:AK75"/>
    <mergeCell ref="AL74:AL75"/>
    <mergeCell ref="AM74:AM75"/>
    <mergeCell ref="AN74:AN75"/>
    <mergeCell ref="AD74:AD75"/>
    <mergeCell ref="AE74:AE75"/>
    <mergeCell ref="AF74:AF75"/>
    <mergeCell ref="AG74:AG75"/>
    <mergeCell ref="AH74:AH75"/>
    <mergeCell ref="AI74:AI75"/>
    <mergeCell ref="R76:R77"/>
    <mergeCell ref="S76:S77"/>
    <mergeCell ref="T76:T77"/>
    <mergeCell ref="U76:U77"/>
    <mergeCell ref="X74:X75"/>
    <mergeCell ref="Y74:Y75"/>
    <mergeCell ref="V74:V75"/>
    <mergeCell ref="W74:W75"/>
    <mergeCell ref="X76:X77"/>
    <mergeCell ref="Y76:Y77"/>
    <mergeCell ref="K72:K73"/>
    <mergeCell ref="L72:L73"/>
    <mergeCell ref="M72:M73"/>
    <mergeCell ref="N72:N73"/>
    <mergeCell ref="AU72:AU73"/>
    <mergeCell ref="AV72:AV73"/>
    <mergeCell ref="AW72:AW73"/>
    <mergeCell ref="AX72:AX73"/>
    <mergeCell ref="AY72:AY73"/>
    <mergeCell ref="A74:A77"/>
    <mergeCell ref="B74:B77"/>
    <mergeCell ref="C74:C75"/>
    <mergeCell ref="D74:D75"/>
    <mergeCell ref="E74:E75"/>
    <mergeCell ref="AO72:AO73"/>
    <mergeCell ref="AP72:AP73"/>
    <mergeCell ref="AQ72:AQ73"/>
    <mergeCell ref="AR72:AR73"/>
    <mergeCell ref="AS72:AS73"/>
    <mergeCell ref="AT72:AT73"/>
    <mergeCell ref="AI72:AI73"/>
    <mergeCell ref="AJ72:AJ73"/>
    <mergeCell ref="AK72:AK73"/>
    <mergeCell ref="AL72:AL73"/>
    <mergeCell ref="AM72:AM73"/>
    <mergeCell ref="AN72:AN73"/>
    <mergeCell ref="AW74:AW75"/>
    <mergeCell ref="AX74:AX75"/>
    <mergeCell ref="AY74:AY75"/>
    <mergeCell ref="D76:D77"/>
    <mergeCell ref="AE72:AE73"/>
    <mergeCell ref="AF72:AF73"/>
    <mergeCell ref="AA72:AA73"/>
    <mergeCell ref="AB72:AB73"/>
    <mergeCell ref="Y70:Y71"/>
    <mergeCell ref="Z70:Z71"/>
    <mergeCell ref="AA70:AA71"/>
    <mergeCell ref="AB70:AB71"/>
    <mergeCell ref="U72:U73"/>
    <mergeCell ref="V72:V73"/>
    <mergeCell ref="W72:W73"/>
    <mergeCell ref="X72:X73"/>
    <mergeCell ref="Y72:Y73"/>
    <mergeCell ref="Z72:Z73"/>
    <mergeCell ref="O72:O73"/>
    <mergeCell ref="P72:P73"/>
    <mergeCell ref="Q72:Q73"/>
    <mergeCell ref="R72:R73"/>
    <mergeCell ref="S72:S73"/>
    <mergeCell ref="T72:T73"/>
    <mergeCell ref="AW70:AW71"/>
    <mergeCell ref="AX70:AX71"/>
    <mergeCell ref="AY70:AY71"/>
    <mergeCell ref="D72:D73"/>
    <mergeCell ref="E72:E73"/>
    <mergeCell ref="F72:F73"/>
    <mergeCell ref="G72:G73"/>
    <mergeCell ref="H72:H73"/>
    <mergeCell ref="I72:I73"/>
    <mergeCell ref="J72:J73"/>
    <mergeCell ref="AQ70:AQ71"/>
    <mergeCell ref="AR70:AR71"/>
    <mergeCell ref="AS70:AS71"/>
    <mergeCell ref="AT70:AT71"/>
    <mergeCell ref="AU70:AU71"/>
    <mergeCell ref="AV70:AV71"/>
    <mergeCell ref="AK70:AK71"/>
    <mergeCell ref="AL70:AL71"/>
    <mergeCell ref="AM70:AM71"/>
    <mergeCell ref="AN70:AN71"/>
    <mergeCell ref="AO70:AO71"/>
    <mergeCell ref="AP70:AP71"/>
    <mergeCell ref="AE70:AE71"/>
    <mergeCell ref="AF70:AF71"/>
    <mergeCell ref="AG70:AG71"/>
    <mergeCell ref="AH70:AH71"/>
    <mergeCell ref="AI70:AI71"/>
    <mergeCell ref="AJ70:AJ71"/>
    <mergeCell ref="AG72:AG73"/>
    <mergeCell ref="AH72:AH73"/>
    <mergeCell ref="AC72:AC73"/>
    <mergeCell ref="AD72:AD73"/>
    <mergeCell ref="AC70:AC71"/>
    <mergeCell ref="AD70:AD71"/>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I70:I71"/>
    <mergeCell ref="J70:J71"/>
    <mergeCell ref="K70:K71"/>
    <mergeCell ref="L70:L71"/>
    <mergeCell ref="A70:A73"/>
    <mergeCell ref="B70:B73"/>
    <mergeCell ref="C70:C71"/>
    <mergeCell ref="D70:D71"/>
    <mergeCell ref="E70:E71"/>
    <mergeCell ref="F70:F71"/>
    <mergeCell ref="AT68:AT69"/>
    <mergeCell ref="AU68:AU69"/>
    <mergeCell ref="AV68:AV69"/>
    <mergeCell ref="AW68:AW69"/>
    <mergeCell ref="AX68:AX69"/>
    <mergeCell ref="AY68:AY69"/>
    <mergeCell ref="AN68:AN69"/>
    <mergeCell ref="AO68:AO69"/>
    <mergeCell ref="AP68:AP69"/>
    <mergeCell ref="AQ68:AQ69"/>
    <mergeCell ref="AR68:AR69"/>
    <mergeCell ref="AS68:AS69"/>
    <mergeCell ref="AH68:AH69"/>
    <mergeCell ref="AI68:AI69"/>
    <mergeCell ref="AJ68:AJ69"/>
    <mergeCell ref="AK68:AK69"/>
    <mergeCell ref="AL68:AL69"/>
    <mergeCell ref="AM68:AM69"/>
    <mergeCell ref="AB68:AB69"/>
    <mergeCell ref="AC68:AC69"/>
    <mergeCell ref="AD68:AD69"/>
    <mergeCell ref="AE68:AE69"/>
    <mergeCell ref="AF68:AF69"/>
    <mergeCell ref="AG68:AG69"/>
    <mergeCell ref="V68:V69"/>
    <mergeCell ref="W68:W69"/>
    <mergeCell ref="Z68:Z69"/>
    <mergeCell ref="AA68:AA69"/>
    <mergeCell ref="P68:P69"/>
    <mergeCell ref="Q68:Q69"/>
    <mergeCell ref="R68:R69"/>
    <mergeCell ref="S68:S69"/>
    <mergeCell ref="T68:T69"/>
    <mergeCell ref="U68:U69"/>
    <mergeCell ref="J68:J69"/>
    <mergeCell ref="K68:K69"/>
    <mergeCell ref="L68:L69"/>
    <mergeCell ref="M68:M69"/>
    <mergeCell ref="N68:N69"/>
    <mergeCell ref="O68:O69"/>
    <mergeCell ref="AV66:AV67"/>
    <mergeCell ref="AC66:AC67"/>
    <mergeCell ref="R66:R67"/>
    <mergeCell ref="S66:S67"/>
    <mergeCell ref="T66:T67"/>
    <mergeCell ref="U66:U67"/>
    <mergeCell ref="V66:V67"/>
    <mergeCell ref="W66:W67"/>
    <mergeCell ref="AI66:AI67"/>
    <mergeCell ref="X66:X67"/>
    <mergeCell ref="L66:L67"/>
    <mergeCell ref="M66:M67"/>
    <mergeCell ref="N66:N67"/>
    <mergeCell ref="O66:O67"/>
    <mergeCell ref="P66:P67"/>
    <mergeCell ref="Q66:Q67"/>
    <mergeCell ref="AW66:AW67"/>
    <mergeCell ref="AX66:AX67"/>
    <mergeCell ref="AS66:AS67"/>
    <mergeCell ref="AT66:AT67"/>
    <mergeCell ref="AU66:AU67"/>
    <mergeCell ref="AJ66:AJ67"/>
    <mergeCell ref="AY66:AY67"/>
    <mergeCell ref="D68:D69"/>
    <mergeCell ref="E68:E69"/>
    <mergeCell ref="F68:F69"/>
    <mergeCell ref="G68:G69"/>
    <mergeCell ref="H68:H69"/>
    <mergeCell ref="I68:I69"/>
    <mergeCell ref="AP66:AP67"/>
    <mergeCell ref="AQ66:AQ67"/>
    <mergeCell ref="AR66:AR67"/>
    <mergeCell ref="AM66:AM67"/>
    <mergeCell ref="AN66:AN67"/>
    <mergeCell ref="AO66:AO67"/>
    <mergeCell ref="AD66:AD67"/>
    <mergeCell ref="AE66:AE67"/>
    <mergeCell ref="AF66:AF67"/>
    <mergeCell ref="AG66:AG67"/>
    <mergeCell ref="AH66:AH67"/>
    <mergeCell ref="Y66:Y67"/>
    <mergeCell ref="Z66:Z67"/>
    <mergeCell ref="AA66:AA67"/>
    <mergeCell ref="AB66:AB67"/>
    <mergeCell ref="AK66:AK67"/>
    <mergeCell ref="AL66:AL67"/>
    <mergeCell ref="X68:X69"/>
    <mergeCell ref="Y68:Y69"/>
    <mergeCell ref="F66:F67"/>
    <mergeCell ref="G66:G67"/>
    <mergeCell ref="H66:H67"/>
    <mergeCell ref="I66:I67"/>
    <mergeCell ref="J66:J67"/>
    <mergeCell ref="K66:K67"/>
    <mergeCell ref="AU64:AU65"/>
    <mergeCell ref="AV64:AV65"/>
    <mergeCell ref="AW64:AW65"/>
    <mergeCell ref="AX64:AX65"/>
    <mergeCell ref="AY64:AY65"/>
    <mergeCell ref="A66:A69"/>
    <mergeCell ref="B66:B69"/>
    <mergeCell ref="C66:C67"/>
    <mergeCell ref="D66:D67"/>
    <mergeCell ref="E66:E67"/>
    <mergeCell ref="AO64:AO65"/>
    <mergeCell ref="AP64:AP65"/>
    <mergeCell ref="AQ64:AQ65"/>
    <mergeCell ref="AR64:AR65"/>
    <mergeCell ref="AS64:AS65"/>
    <mergeCell ref="AT64:AT65"/>
    <mergeCell ref="AI64:AI65"/>
    <mergeCell ref="AJ64:AJ65"/>
    <mergeCell ref="AK64:AK65"/>
    <mergeCell ref="AL64:AL65"/>
    <mergeCell ref="AM64:AM65"/>
    <mergeCell ref="AN64:AN65"/>
    <mergeCell ref="AC64:AC65"/>
    <mergeCell ref="AD64:AD65"/>
    <mergeCell ref="AE64:AE65"/>
    <mergeCell ref="AF64:AF65"/>
    <mergeCell ref="W64:W65"/>
    <mergeCell ref="X64:X65"/>
    <mergeCell ref="Y64:Y65"/>
    <mergeCell ref="Z64:Z65"/>
    <mergeCell ref="AA64:AA65"/>
    <mergeCell ref="AB64:AB65"/>
    <mergeCell ref="Q64:Q65"/>
    <mergeCell ref="R64:R65"/>
    <mergeCell ref="S64:S65"/>
    <mergeCell ref="T64:T65"/>
    <mergeCell ref="U64:U65"/>
    <mergeCell ref="V64:V65"/>
    <mergeCell ref="K64:K65"/>
    <mergeCell ref="L64:L65"/>
    <mergeCell ref="M64:M65"/>
    <mergeCell ref="N64:N65"/>
    <mergeCell ref="O64:O65"/>
    <mergeCell ref="P64:P65"/>
    <mergeCell ref="AW62:AW63"/>
    <mergeCell ref="AX62:AX63"/>
    <mergeCell ref="AY62:AY63"/>
    <mergeCell ref="D64:D65"/>
    <mergeCell ref="E64:E65"/>
    <mergeCell ref="F64:F65"/>
    <mergeCell ref="G64:G65"/>
    <mergeCell ref="H64:H65"/>
    <mergeCell ref="I64:I65"/>
    <mergeCell ref="J64:J65"/>
    <mergeCell ref="AQ62:AQ63"/>
    <mergeCell ref="AR62:AR63"/>
    <mergeCell ref="AS62:AS63"/>
    <mergeCell ref="AT62:AT63"/>
    <mergeCell ref="AU62:AU63"/>
    <mergeCell ref="AV62:AV63"/>
    <mergeCell ref="AK62:AK63"/>
    <mergeCell ref="AL62:AL63"/>
    <mergeCell ref="AM62:AM63"/>
    <mergeCell ref="AN62:AN63"/>
    <mergeCell ref="AO62:AO63"/>
    <mergeCell ref="AP62:AP63"/>
    <mergeCell ref="AE62:AE63"/>
    <mergeCell ref="AF62:AF63"/>
    <mergeCell ref="AG62:AG63"/>
    <mergeCell ref="AH62:AH63"/>
    <mergeCell ref="AI62:AI63"/>
    <mergeCell ref="AJ62:AJ63"/>
    <mergeCell ref="AA62:AA63"/>
    <mergeCell ref="AB62:AB63"/>
    <mergeCell ref="AG64:AG65"/>
    <mergeCell ref="AH64:AH65"/>
    <mergeCell ref="V62:V63"/>
    <mergeCell ref="W62:W63"/>
    <mergeCell ref="X62:X63"/>
    <mergeCell ref="Y62:Y63"/>
    <mergeCell ref="Z62:Z63"/>
    <mergeCell ref="M62:M63"/>
    <mergeCell ref="N62:N63"/>
    <mergeCell ref="O62:O63"/>
    <mergeCell ref="P62:P63"/>
    <mergeCell ref="Q62:Q63"/>
    <mergeCell ref="R62:R63"/>
    <mergeCell ref="G62:G63"/>
    <mergeCell ref="H62:H63"/>
    <mergeCell ref="I62:I63"/>
    <mergeCell ref="J62:J63"/>
    <mergeCell ref="K62:K63"/>
    <mergeCell ref="L62:L63"/>
    <mergeCell ref="AW60:AW61"/>
    <mergeCell ref="AX60:AX61"/>
    <mergeCell ref="AY60:AY61"/>
    <mergeCell ref="AN60:AN61"/>
    <mergeCell ref="AO60:AO61"/>
    <mergeCell ref="AP60:AP61"/>
    <mergeCell ref="AQ60:AQ61"/>
    <mergeCell ref="AR60:AR61"/>
    <mergeCell ref="AS60:AS61"/>
    <mergeCell ref="AH60:AH61"/>
    <mergeCell ref="AI60:AI61"/>
    <mergeCell ref="AJ60:AJ61"/>
    <mergeCell ref="AK60:AK61"/>
    <mergeCell ref="AL60:AL61"/>
    <mergeCell ref="AM60:AM61"/>
    <mergeCell ref="AC60:AC61"/>
    <mergeCell ref="AD60:AD61"/>
    <mergeCell ref="AE60:AE61"/>
    <mergeCell ref="AF60:AF61"/>
    <mergeCell ref="AG60:AG61"/>
    <mergeCell ref="AV58:AV59"/>
    <mergeCell ref="AC58:AC59"/>
    <mergeCell ref="R58:R59"/>
    <mergeCell ref="S58:S59"/>
    <mergeCell ref="T58:T59"/>
    <mergeCell ref="U58:U59"/>
    <mergeCell ref="V58:V59"/>
    <mergeCell ref="W58:W59"/>
    <mergeCell ref="X58:X59"/>
    <mergeCell ref="Y58:Y59"/>
    <mergeCell ref="L58:L59"/>
    <mergeCell ref="M58:M59"/>
    <mergeCell ref="N58:N59"/>
    <mergeCell ref="O58:O59"/>
    <mergeCell ref="P58:P59"/>
    <mergeCell ref="Q58:Q59"/>
    <mergeCell ref="A62:A65"/>
    <mergeCell ref="B62:B65"/>
    <mergeCell ref="C62:C63"/>
    <mergeCell ref="D62:D63"/>
    <mergeCell ref="E62:E63"/>
    <mergeCell ref="F62:F63"/>
    <mergeCell ref="AT60:AT61"/>
    <mergeCell ref="AU60:AU61"/>
    <mergeCell ref="AV60:AV61"/>
    <mergeCell ref="V60:V61"/>
    <mergeCell ref="W60:W61"/>
    <mergeCell ref="AC62:AC63"/>
    <mergeCell ref="AD62:AD63"/>
    <mergeCell ref="S62:S63"/>
    <mergeCell ref="T62:T63"/>
    <mergeCell ref="U62:U63"/>
    <mergeCell ref="X60:X61"/>
    <mergeCell ref="Y60:Y61"/>
    <mergeCell ref="Z60:Z61"/>
    <mergeCell ref="AA60:AA61"/>
    <mergeCell ref="AB60:AB61"/>
    <mergeCell ref="P60:P61"/>
    <mergeCell ref="Q60:Q61"/>
    <mergeCell ref="R60:R61"/>
    <mergeCell ref="S60:S61"/>
    <mergeCell ref="T60:T61"/>
    <mergeCell ref="U60:U61"/>
    <mergeCell ref="J60:J61"/>
    <mergeCell ref="K60:K61"/>
    <mergeCell ref="L60:L61"/>
    <mergeCell ref="M60:M61"/>
    <mergeCell ref="N60:N61"/>
    <mergeCell ref="O60:O61"/>
    <mergeCell ref="A58:A61"/>
    <mergeCell ref="B58:B61"/>
    <mergeCell ref="C58:C59"/>
    <mergeCell ref="D58:D59"/>
    <mergeCell ref="E58:E59"/>
    <mergeCell ref="AO56:AO57"/>
    <mergeCell ref="AP56:AP57"/>
    <mergeCell ref="AQ56:AQ57"/>
    <mergeCell ref="AR56:AR57"/>
    <mergeCell ref="AS56:AS57"/>
    <mergeCell ref="AT56:AT57"/>
    <mergeCell ref="AI56:AI57"/>
    <mergeCell ref="AJ56:AJ57"/>
    <mergeCell ref="AK56:AK57"/>
    <mergeCell ref="AL56:AL57"/>
    <mergeCell ref="AM56:AM57"/>
    <mergeCell ref="AN56:AN57"/>
    <mergeCell ref="D60:D61"/>
    <mergeCell ref="E60:E61"/>
    <mergeCell ref="F60:F61"/>
    <mergeCell ref="G60:G61"/>
    <mergeCell ref="H60:H61"/>
    <mergeCell ref="I60:I61"/>
    <mergeCell ref="AP58:AP59"/>
    <mergeCell ref="AQ58:AQ59"/>
    <mergeCell ref="AR58:AR59"/>
    <mergeCell ref="AS58:AS59"/>
    <mergeCell ref="AT58:AT59"/>
    <mergeCell ref="AJ58:AJ59"/>
    <mergeCell ref="AK58:AK59"/>
    <mergeCell ref="AL58:AL59"/>
    <mergeCell ref="AM58:AM59"/>
    <mergeCell ref="K56:K57"/>
    <mergeCell ref="L56:L57"/>
    <mergeCell ref="M56:M57"/>
    <mergeCell ref="N56:N57"/>
    <mergeCell ref="O56:O57"/>
    <mergeCell ref="P56:P57"/>
    <mergeCell ref="F58:F59"/>
    <mergeCell ref="G58:G59"/>
    <mergeCell ref="H58:H59"/>
    <mergeCell ref="I58:I59"/>
    <mergeCell ref="J58:J59"/>
    <mergeCell ref="K58:K59"/>
    <mergeCell ref="AU56:AU57"/>
    <mergeCell ref="AV56:AV57"/>
    <mergeCell ref="AW56:AW57"/>
    <mergeCell ref="AX56:AX57"/>
    <mergeCell ref="AY56:AY57"/>
    <mergeCell ref="AW58:AW59"/>
    <mergeCell ref="AX58:AX59"/>
    <mergeCell ref="AY58:AY59"/>
    <mergeCell ref="AU58:AU59"/>
    <mergeCell ref="AN58:AN59"/>
    <mergeCell ref="AO58:AO59"/>
    <mergeCell ref="AD58:AD59"/>
    <mergeCell ref="AE58:AE59"/>
    <mergeCell ref="AF58:AF59"/>
    <mergeCell ref="AG58:AG59"/>
    <mergeCell ref="AH58:AH59"/>
    <mergeCell ref="AI58:AI59"/>
    <mergeCell ref="Z58:Z59"/>
    <mergeCell ref="AA58:AA59"/>
    <mergeCell ref="AB58:AB59"/>
    <mergeCell ref="AG56:AG57"/>
    <mergeCell ref="AH56:AH57"/>
    <mergeCell ref="AC56:AC57"/>
    <mergeCell ref="AD56:AD57"/>
    <mergeCell ref="AE56:AE57"/>
    <mergeCell ref="AF56:AF57"/>
    <mergeCell ref="W56:W57"/>
    <mergeCell ref="X56:X57"/>
    <mergeCell ref="Y56:Y57"/>
    <mergeCell ref="Z56:Z57"/>
    <mergeCell ref="AA56:AA57"/>
    <mergeCell ref="AB56:AB57"/>
    <mergeCell ref="Q56:Q57"/>
    <mergeCell ref="R56:R57"/>
    <mergeCell ref="S56:S57"/>
    <mergeCell ref="T56:T57"/>
    <mergeCell ref="U56:U57"/>
    <mergeCell ref="V56:V57"/>
    <mergeCell ref="AW54:AW55"/>
    <mergeCell ref="AX54:AX55"/>
    <mergeCell ref="AY54:AY55"/>
    <mergeCell ref="D56:D57"/>
    <mergeCell ref="E56:E57"/>
    <mergeCell ref="F56:F57"/>
    <mergeCell ref="G56:G57"/>
    <mergeCell ref="H56:H57"/>
    <mergeCell ref="I56:I57"/>
    <mergeCell ref="J56:J57"/>
    <mergeCell ref="AQ54:AQ55"/>
    <mergeCell ref="AR54:AR55"/>
    <mergeCell ref="AS54:AS55"/>
    <mergeCell ref="AT54:AT55"/>
    <mergeCell ref="AU54:AU55"/>
    <mergeCell ref="AV54:AV55"/>
    <mergeCell ref="AK54:AK55"/>
    <mergeCell ref="AL54:AL55"/>
    <mergeCell ref="AM54:AM55"/>
    <mergeCell ref="AN54:AN55"/>
    <mergeCell ref="AO54:AO55"/>
    <mergeCell ref="AP54:AP55"/>
    <mergeCell ref="AE54:AE55"/>
    <mergeCell ref="AF54:AF55"/>
    <mergeCell ref="AG54:AG55"/>
    <mergeCell ref="AH54:AH55"/>
    <mergeCell ref="AI54:AI55"/>
    <mergeCell ref="AJ54:AJ55"/>
    <mergeCell ref="Y54:Y55"/>
    <mergeCell ref="Z54:Z55"/>
    <mergeCell ref="AA54:AA55"/>
    <mergeCell ref="AB54:AB55"/>
    <mergeCell ref="AC54:AC55"/>
    <mergeCell ref="AD54:AD55"/>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K54:K55"/>
    <mergeCell ref="L54:L55"/>
    <mergeCell ref="A54:A57"/>
    <mergeCell ref="B54:B57"/>
    <mergeCell ref="C54:C55"/>
    <mergeCell ref="D54:D55"/>
    <mergeCell ref="E54:E55"/>
    <mergeCell ref="F54:F55"/>
    <mergeCell ref="AT52:AT53"/>
    <mergeCell ref="AU52:AU53"/>
    <mergeCell ref="AV52:AV53"/>
    <mergeCell ref="AW52:AW53"/>
    <mergeCell ref="AX52:AX53"/>
    <mergeCell ref="AY52:AY53"/>
    <mergeCell ref="AN52:AN53"/>
    <mergeCell ref="AO52:AO53"/>
    <mergeCell ref="AP52:AP53"/>
    <mergeCell ref="AQ52:AQ53"/>
    <mergeCell ref="AR52:AR53"/>
    <mergeCell ref="AS52:AS53"/>
    <mergeCell ref="AH52:AH53"/>
    <mergeCell ref="AI52:AI53"/>
    <mergeCell ref="AJ52:AJ53"/>
    <mergeCell ref="AK52:AK53"/>
    <mergeCell ref="AL52:AL53"/>
    <mergeCell ref="AM52:AM53"/>
    <mergeCell ref="AB52:AB53"/>
    <mergeCell ref="AC52:AC53"/>
    <mergeCell ref="AD52:AD53"/>
    <mergeCell ref="AE52:AE53"/>
    <mergeCell ref="AF52:AF53"/>
    <mergeCell ref="AG52:AG53"/>
    <mergeCell ref="V52:V53"/>
    <mergeCell ref="W52:W53"/>
    <mergeCell ref="Z52:Z53"/>
    <mergeCell ref="AA52:AA53"/>
    <mergeCell ref="P52:P53"/>
    <mergeCell ref="Q52:Q53"/>
    <mergeCell ref="R52:R53"/>
    <mergeCell ref="S52:S53"/>
    <mergeCell ref="T52:T53"/>
    <mergeCell ref="U52:U53"/>
    <mergeCell ref="J52:J53"/>
    <mergeCell ref="K52:K53"/>
    <mergeCell ref="L52:L53"/>
    <mergeCell ref="M52:M53"/>
    <mergeCell ref="N52:N53"/>
    <mergeCell ref="O52:O53"/>
    <mergeCell ref="AV50:AV51"/>
    <mergeCell ref="AC50:AC51"/>
    <mergeCell ref="R50:R51"/>
    <mergeCell ref="S50:S51"/>
    <mergeCell ref="T50:T51"/>
    <mergeCell ref="U50:U51"/>
    <mergeCell ref="V50:V51"/>
    <mergeCell ref="W50:W51"/>
    <mergeCell ref="AI50:AI51"/>
    <mergeCell ref="X50:X51"/>
    <mergeCell ref="L50:L51"/>
    <mergeCell ref="M50:M51"/>
    <mergeCell ref="N50:N51"/>
    <mergeCell ref="O50:O51"/>
    <mergeCell ref="P50:P51"/>
    <mergeCell ref="Q50:Q51"/>
    <mergeCell ref="AW50:AW51"/>
    <mergeCell ref="AX50:AX51"/>
    <mergeCell ref="AS50:AS51"/>
    <mergeCell ref="AT50:AT51"/>
    <mergeCell ref="AU50:AU51"/>
    <mergeCell ref="AJ50:AJ51"/>
    <mergeCell ref="AY50:AY51"/>
    <mergeCell ref="D52:D53"/>
    <mergeCell ref="E52:E53"/>
    <mergeCell ref="F52:F53"/>
    <mergeCell ref="G52:G53"/>
    <mergeCell ref="H52:H53"/>
    <mergeCell ref="I52:I53"/>
    <mergeCell ref="AP50:AP51"/>
    <mergeCell ref="AQ50:AQ51"/>
    <mergeCell ref="AR50:AR51"/>
    <mergeCell ref="AM50:AM51"/>
    <mergeCell ref="AN50:AN51"/>
    <mergeCell ref="AO50:AO51"/>
    <mergeCell ref="AD50:AD51"/>
    <mergeCell ref="AE50:AE51"/>
    <mergeCell ref="AF50:AF51"/>
    <mergeCell ref="AG50:AG51"/>
    <mergeCell ref="AH50:AH51"/>
    <mergeCell ref="Y50:Y51"/>
    <mergeCell ref="Z50:Z51"/>
    <mergeCell ref="AA50:AA51"/>
    <mergeCell ref="AB50:AB51"/>
    <mergeCell ref="AK50:AK51"/>
    <mergeCell ref="AL50:AL51"/>
    <mergeCell ref="X52:X53"/>
    <mergeCell ref="Y52:Y53"/>
    <mergeCell ref="F50:F51"/>
    <mergeCell ref="G50:G51"/>
    <mergeCell ref="H50:H51"/>
    <mergeCell ref="I50:I51"/>
    <mergeCell ref="J50:J51"/>
    <mergeCell ref="K50:K51"/>
    <mergeCell ref="AU48:AU49"/>
    <mergeCell ref="AV48:AV49"/>
    <mergeCell ref="AW48:AW49"/>
    <mergeCell ref="AX48:AX49"/>
    <mergeCell ref="AY48:AY49"/>
    <mergeCell ref="A50:A53"/>
    <mergeCell ref="B50:B53"/>
    <mergeCell ref="C50:C51"/>
    <mergeCell ref="D50:D51"/>
    <mergeCell ref="E50:E51"/>
    <mergeCell ref="AO48:AO49"/>
    <mergeCell ref="AP48:AP49"/>
    <mergeCell ref="AQ48:AQ49"/>
    <mergeCell ref="AR48:AR49"/>
    <mergeCell ref="AS48:AS49"/>
    <mergeCell ref="AT48:AT49"/>
    <mergeCell ref="AI48:AI49"/>
    <mergeCell ref="AJ48:AJ49"/>
    <mergeCell ref="AK48:AK49"/>
    <mergeCell ref="AL48:AL49"/>
    <mergeCell ref="AM48:AM49"/>
    <mergeCell ref="AN48:AN49"/>
    <mergeCell ref="AC48:AC49"/>
    <mergeCell ref="AD48:AD49"/>
    <mergeCell ref="AE48:AE49"/>
    <mergeCell ref="AF48:AF49"/>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W46:AW47"/>
    <mergeCell ref="AX46:AX47"/>
    <mergeCell ref="AY46:AY47"/>
    <mergeCell ref="D48:D49"/>
    <mergeCell ref="E48:E49"/>
    <mergeCell ref="F48:F49"/>
    <mergeCell ref="G48:G49"/>
    <mergeCell ref="H48:H49"/>
    <mergeCell ref="I48:I49"/>
    <mergeCell ref="J48:J49"/>
    <mergeCell ref="AQ46:AQ47"/>
    <mergeCell ref="AR46:AR47"/>
    <mergeCell ref="AS46:AS47"/>
    <mergeCell ref="AT46:AT47"/>
    <mergeCell ref="AU46:AU47"/>
    <mergeCell ref="AV46:AV47"/>
    <mergeCell ref="AK46:AK47"/>
    <mergeCell ref="AL46:AL47"/>
    <mergeCell ref="AM46:AM47"/>
    <mergeCell ref="AN46:AN47"/>
    <mergeCell ref="AO46:AO47"/>
    <mergeCell ref="AP46:AP47"/>
    <mergeCell ref="AE46:AE47"/>
    <mergeCell ref="AF46:AF47"/>
    <mergeCell ref="AG46:AG47"/>
    <mergeCell ref="AH46:AH47"/>
    <mergeCell ref="AI46:AI47"/>
    <mergeCell ref="AJ46:AJ47"/>
    <mergeCell ref="AA46:AA47"/>
    <mergeCell ref="AB46:AB47"/>
    <mergeCell ref="AG48:AG49"/>
    <mergeCell ref="AH48:AH49"/>
    <mergeCell ref="V46:V47"/>
    <mergeCell ref="W46:W47"/>
    <mergeCell ref="X46:X47"/>
    <mergeCell ref="Y46:Y47"/>
    <mergeCell ref="Z46:Z47"/>
    <mergeCell ref="M46:M47"/>
    <mergeCell ref="N46:N47"/>
    <mergeCell ref="O46:O47"/>
    <mergeCell ref="P46:P47"/>
    <mergeCell ref="Q46:Q47"/>
    <mergeCell ref="R46:R47"/>
    <mergeCell ref="G46:G47"/>
    <mergeCell ref="H46:H47"/>
    <mergeCell ref="I46:I47"/>
    <mergeCell ref="J46:J47"/>
    <mergeCell ref="K46:K47"/>
    <mergeCell ref="L46:L47"/>
    <mergeCell ref="AW44:AW45"/>
    <mergeCell ref="AX44:AX45"/>
    <mergeCell ref="AY44:AY45"/>
    <mergeCell ref="AN44:AN45"/>
    <mergeCell ref="AO44:AO45"/>
    <mergeCell ref="AP44:AP45"/>
    <mergeCell ref="AQ44:AQ45"/>
    <mergeCell ref="AR44:AR45"/>
    <mergeCell ref="AS44:AS45"/>
    <mergeCell ref="AH44:AH45"/>
    <mergeCell ref="AI44:AI45"/>
    <mergeCell ref="AJ44:AJ45"/>
    <mergeCell ref="AK44:AK45"/>
    <mergeCell ref="AL44:AL45"/>
    <mergeCell ref="AM44:AM45"/>
    <mergeCell ref="AC44:AC45"/>
    <mergeCell ref="AD44:AD45"/>
    <mergeCell ref="AE44:AE45"/>
    <mergeCell ref="AF44:AF45"/>
    <mergeCell ref="AG44:AG45"/>
    <mergeCell ref="AV42:AV43"/>
    <mergeCell ref="AC42:AC43"/>
    <mergeCell ref="R42:R43"/>
    <mergeCell ref="S42:S43"/>
    <mergeCell ref="T42:T43"/>
    <mergeCell ref="U42:U43"/>
    <mergeCell ref="V42:V43"/>
    <mergeCell ref="W42:W43"/>
    <mergeCell ref="X42:X43"/>
    <mergeCell ref="Y42:Y43"/>
    <mergeCell ref="L42:L43"/>
    <mergeCell ref="M42:M43"/>
    <mergeCell ref="N42:N43"/>
    <mergeCell ref="O42:O43"/>
    <mergeCell ref="P42:P43"/>
    <mergeCell ref="Q42:Q43"/>
    <mergeCell ref="A46:A49"/>
    <mergeCell ref="B46:B49"/>
    <mergeCell ref="C46:C47"/>
    <mergeCell ref="D46:D47"/>
    <mergeCell ref="E46:E47"/>
    <mergeCell ref="F46:F47"/>
    <mergeCell ref="AT44:AT45"/>
    <mergeCell ref="AU44:AU45"/>
    <mergeCell ref="AV44:AV45"/>
    <mergeCell ref="V44:V45"/>
    <mergeCell ref="W44:W45"/>
    <mergeCell ref="AC46:AC47"/>
    <mergeCell ref="AD46:AD47"/>
    <mergeCell ref="S46:S47"/>
    <mergeCell ref="T46:T47"/>
    <mergeCell ref="U46:U47"/>
    <mergeCell ref="Z42:Z43"/>
    <mergeCell ref="AA42:AA43"/>
    <mergeCell ref="AB42:AB43"/>
    <mergeCell ref="X44:X45"/>
    <mergeCell ref="Y44:Y45"/>
    <mergeCell ref="Z44:Z45"/>
    <mergeCell ref="AA44:AA45"/>
    <mergeCell ref="AB44:AB45"/>
    <mergeCell ref="P44:P45"/>
    <mergeCell ref="Q44:Q45"/>
    <mergeCell ref="R44:R45"/>
    <mergeCell ref="S44:S45"/>
    <mergeCell ref="T44:T45"/>
    <mergeCell ref="U44:U45"/>
    <mergeCell ref="J44:J45"/>
    <mergeCell ref="K44:K45"/>
    <mergeCell ref="L44:L45"/>
    <mergeCell ref="M44:M45"/>
    <mergeCell ref="N44:N45"/>
    <mergeCell ref="O44:O45"/>
    <mergeCell ref="AQ42:AQ43"/>
    <mergeCell ref="AR42:AR43"/>
    <mergeCell ref="AS42:AS43"/>
    <mergeCell ref="AT42:AT43"/>
    <mergeCell ref="AU42:AU43"/>
    <mergeCell ref="AJ42:AJ43"/>
    <mergeCell ref="AK42:AK43"/>
    <mergeCell ref="AL42:AL43"/>
    <mergeCell ref="AM42:AM43"/>
    <mergeCell ref="AN42:AN43"/>
    <mergeCell ref="AO42:AO43"/>
    <mergeCell ref="AD42:AD43"/>
    <mergeCell ref="AE42:AE43"/>
    <mergeCell ref="AF42:AF43"/>
    <mergeCell ref="AG42:AG43"/>
    <mergeCell ref="AH42:AH43"/>
    <mergeCell ref="AI42:AI43"/>
    <mergeCell ref="AU40:AU41"/>
    <mergeCell ref="AV40:AV41"/>
    <mergeCell ref="AW40:AW41"/>
    <mergeCell ref="AX40:AX41"/>
    <mergeCell ref="AY40:AY41"/>
    <mergeCell ref="A42:A45"/>
    <mergeCell ref="B42:B45"/>
    <mergeCell ref="C42:C43"/>
    <mergeCell ref="D42:D43"/>
    <mergeCell ref="E42:E43"/>
    <mergeCell ref="AO40:AO41"/>
    <mergeCell ref="AP40:AP41"/>
    <mergeCell ref="AQ40:AQ41"/>
    <mergeCell ref="AR40:AR41"/>
    <mergeCell ref="AS40:AS41"/>
    <mergeCell ref="AT40:AT41"/>
    <mergeCell ref="AI40:AI41"/>
    <mergeCell ref="AJ40:AJ41"/>
    <mergeCell ref="AK40:AK41"/>
    <mergeCell ref="AL40:AL41"/>
    <mergeCell ref="AM40:AM41"/>
    <mergeCell ref="AN40:AN41"/>
    <mergeCell ref="AW42:AW43"/>
    <mergeCell ref="AX42:AX43"/>
    <mergeCell ref="AY42:AY43"/>
    <mergeCell ref="D44:D45"/>
    <mergeCell ref="E44:E45"/>
    <mergeCell ref="F44:F45"/>
    <mergeCell ref="G44:G45"/>
    <mergeCell ref="H44:H45"/>
    <mergeCell ref="I44:I45"/>
    <mergeCell ref="AP42:AP43"/>
    <mergeCell ref="Q40:Q41"/>
    <mergeCell ref="R40:R41"/>
    <mergeCell ref="S40:S41"/>
    <mergeCell ref="T40:T41"/>
    <mergeCell ref="U40:U41"/>
    <mergeCell ref="V40:V41"/>
    <mergeCell ref="K40:K41"/>
    <mergeCell ref="L40:L41"/>
    <mergeCell ref="M40:M41"/>
    <mergeCell ref="N40:N41"/>
    <mergeCell ref="O40:O41"/>
    <mergeCell ref="P40:P41"/>
    <mergeCell ref="F42:F43"/>
    <mergeCell ref="G42:G43"/>
    <mergeCell ref="H42:H43"/>
    <mergeCell ref="I42:I43"/>
    <mergeCell ref="J42:J43"/>
    <mergeCell ref="K42:K43"/>
    <mergeCell ref="AE38:AE39"/>
    <mergeCell ref="AF38:AF39"/>
    <mergeCell ref="AG38:AG39"/>
    <mergeCell ref="AH38:AH39"/>
    <mergeCell ref="AI38:AI39"/>
    <mergeCell ref="AJ38:AJ39"/>
    <mergeCell ref="Y38:Y39"/>
    <mergeCell ref="Z38:Z39"/>
    <mergeCell ref="AA38:AA39"/>
    <mergeCell ref="AB38:AB39"/>
    <mergeCell ref="AG40:AG41"/>
    <mergeCell ref="AH40:AH41"/>
    <mergeCell ref="AC40:AC41"/>
    <mergeCell ref="AD40:AD41"/>
    <mergeCell ref="AE40:AE41"/>
    <mergeCell ref="AF40:AF41"/>
    <mergeCell ref="W40:W41"/>
    <mergeCell ref="X40:X41"/>
    <mergeCell ref="Y40:Y41"/>
    <mergeCell ref="Z40:Z41"/>
    <mergeCell ref="AA40:AA41"/>
    <mergeCell ref="AB40:AB41"/>
    <mergeCell ref="O38:O39"/>
    <mergeCell ref="P38:P39"/>
    <mergeCell ref="Q38:Q39"/>
    <mergeCell ref="R38:R39"/>
    <mergeCell ref="G38:G39"/>
    <mergeCell ref="H38:H39"/>
    <mergeCell ref="I38:I39"/>
    <mergeCell ref="J38:J39"/>
    <mergeCell ref="K38:K39"/>
    <mergeCell ref="L38:L39"/>
    <mergeCell ref="AW38:AW39"/>
    <mergeCell ref="AX38:AX39"/>
    <mergeCell ref="AY38:AY39"/>
    <mergeCell ref="D40:D41"/>
    <mergeCell ref="E40:E41"/>
    <mergeCell ref="F40:F41"/>
    <mergeCell ref="G40:G41"/>
    <mergeCell ref="H40:H41"/>
    <mergeCell ref="I40:I41"/>
    <mergeCell ref="J40:J41"/>
    <mergeCell ref="AQ38:AQ39"/>
    <mergeCell ref="AR38:AR39"/>
    <mergeCell ref="AS38:AS39"/>
    <mergeCell ref="AT38:AT39"/>
    <mergeCell ref="AU38:AU39"/>
    <mergeCell ref="AV38:AV39"/>
    <mergeCell ref="AK38:AK39"/>
    <mergeCell ref="AL38:AL39"/>
    <mergeCell ref="AM38:AM39"/>
    <mergeCell ref="AN38:AN39"/>
    <mergeCell ref="AO38:AO39"/>
    <mergeCell ref="AP38:AP39"/>
    <mergeCell ref="A38:A41"/>
    <mergeCell ref="B38:B41"/>
    <mergeCell ref="C38:C39"/>
    <mergeCell ref="D38:D39"/>
    <mergeCell ref="E38:E39"/>
    <mergeCell ref="F38:F39"/>
    <mergeCell ref="AT36:AT37"/>
    <mergeCell ref="AU36:AU37"/>
    <mergeCell ref="AJ36:AJ37"/>
    <mergeCell ref="AK36:AK37"/>
    <mergeCell ref="AL36:AL37"/>
    <mergeCell ref="AM36:AM37"/>
    <mergeCell ref="AN36:AN37"/>
    <mergeCell ref="AO36:AO37"/>
    <mergeCell ref="AD36:AD37"/>
    <mergeCell ref="AE36:AE37"/>
    <mergeCell ref="AF36:AF37"/>
    <mergeCell ref="AG36:AG37"/>
    <mergeCell ref="AH36:AH37"/>
    <mergeCell ref="AI36:AI37"/>
    <mergeCell ref="Z36:Z37"/>
    <mergeCell ref="AA36:AA37"/>
    <mergeCell ref="AC38:AC39"/>
    <mergeCell ref="AD38:AD39"/>
    <mergeCell ref="S38:S39"/>
    <mergeCell ref="T38:T39"/>
    <mergeCell ref="U38:U39"/>
    <mergeCell ref="V38:V39"/>
    <mergeCell ref="W38:W39"/>
    <mergeCell ref="X38:X39"/>
    <mergeCell ref="M38:M39"/>
    <mergeCell ref="N38:N39"/>
    <mergeCell ref="AY34:AY35"/>
    <mergeCell ref="D36:D37"/>
    <mergeCell ref="E36:E37"/>
    <mergeCell ref="F36:F37"/>
    <mergeCell ref="G36:G37"/>
    <mergeCell ref="H36:H37"/>
    <mergeCell ref="I36:I37"/>
    <mergeCell ref="J36:J37"/>
    <mergeCell ref="K36:K37"/>
    <mergeCell ref="AR34:AR35"/>
    <mergeCell ref="AS34:AS35"/>
    <mergeCell ref="AT34:AT35"/>
    <mergeCell ref="AU34:AU35"/>
    <mergeCell ref="AV34:AV35"/>
    <mergeCell ref="AW34:AW35"/>
    <mergeCell ref="AL34:AL35"/>
    <mergeCell ref="AM34:AM35"/>
    <mergeCell ref="AV36:AV37"/>
    <mergeCell ref="AW36:AW37"/>
    <mergeCell ref="AX36:AX37"/>
    <mergeCell ref="AY36:AY37"/>
    <mergeCell ref="AP36:AP37"/>
    <mergeCell ref="AQ36:AQ37"/>
    <mergeCell ref="AR36:AR37"/>
    <mergeCell ref="AS36:AS37"/>
    <mergeCell ref="AB36:AB37"/>
    <mergeCell ref="AC36:AC37"/>
    <mergeCell ref="R36:R37"/>
    <mergeCell ref="S36:S37"/>
    <mergeCell ref="T36:T37"/>
    <mergeCell ref="U36:U37"/>
    <mergeCell ref="V36:V37"/>
    <mergeCell ref="W36:W37"/>
    <mergeCell ref="X36:X37"/>
    <mergeCell ref="Y36:Y37"/>
    <mergeCell ref="L36:L37"/>
    <mergeCell ref="M36:M37"/>
    <mergeCell ref="N36:N37"/>
    <mergeCell ref="O36:O37"/>
    <mergeCell ref="P36:P37"/>
    <mergeCell ref="Q36:Q37"/>
    <mergeCell ref="AX34:AX35"/>
    <mergeCell ref="AN34:AN35"/>
    <mergeCell ref="AO34:AO35"/>
    <mergeCell ref="AP34:AP35"/>
    <mergeCell ref="AQ34:AQ35"/>
    <mergeCell ref="AF34:AF35"/>
    <mergeCell ref="AG34:AG35"/>
    <mergeCell ref="AH34:AH35"/>
    <mergeCell ref="AI34:AI35"/>
    <mergeCell ref="AJ34:AJ35"/>
    <mergeCell ref="AK34:AK35"/>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A34:A37"/>
    <mergeCell ref="C34:C35"/>
    <mergeCell ref="D34:D35"/>
    <mergeCell ref="E34:E35"/>
    <mergeCell ref="F34:F35"/>
    <mergeCell ref="G34:G35"/>
    <mergeCell ref="AT32:AT33"/>
    <mergeCell ref="AU32:AU33"/>
    <mergeCell ref="AV32:AV33"/>
    <mergeCell ref="AW32:AW33"/>
    <mergeCell ref="AX32:AX33"/>
    <mergeCell ref="AY32:AY33"/>
    <mergeCell ref="AN32:AN33"/>
    <mergeCell ref="AO32:AO33"/>
    <mergeCell ref="AP32:AP33"/>
    <mergeCell ref="AQ32:AQ33"/>
    <mergeCell ref="AR32:AR33"/>
    <mergeCell ref="AS32:AS33"/>
    <mergeCell ref="AH32:AH33"/>
    <mergeCell ref="AI32:AI33"/>
    <mergeCell ref="AJ32:AJ33"/>
    <mergeCell ref="AK32:AK33"/>
    <mergeCell ref="AL32:AL33"/>
    <mergeCell ref="AM32:AM33"/>
    <mergeCell ref="AF32:AF33"/>
    <mergeCell ref="AG32:AG33"/>
    <mergeCell ref="V32:V33"/>
    <mergeCell ref="W32:W33"/>
    <mergeCell ref="X32:X33"/>
    <mergeCell ref="Y32:Y33"/>
    <mergeCell ref="Z32:Z33"/>
    <mergeCell ref="AA32:AA33"/>
    <mergeCell ref="P32:P33"/>
    <mergeCell ref="Q32:Q33"/>
    <mergeCell ref="R32:R33"/>
    <mergeCell ref="S32:S33"/>
    <mergeCell ref="T32:T33"/>
    <mergeCell ref="U32:U33"/>
    <mergeCell ref="AH30:AH31"/>
    <mergeCell ref="AI30:AI31"/>
    <mergeCell ref="AD30:AD31"/>
    <mergeCell ref="AE30:AE31"/>
    <mergeCell ref="AF30:AF31"/>
    <mergeCell ref="AG30:AG31"/>
    <mergeCell ref="X30:X31"/>
    <mergeCell ref="Y30:Y31"/>
    <mergeCell ref="Z30:Z31"/>
    <mergeCell ref="AA30:AA31"/>
    <mergeCell ref="AB30:AB31"/>
    <mergeCell ref="AC30:AC31"/>
    <mergeCell ref="R30:R31"/>
    <mergeCell ref="S30:S31"/>
    <mergeCell ref="T30:T31"/>
    <mergeCell ref="U30:U31"/>
    <mergeCell ref="V30:V31"/>
    <mergeCell ref="W30:W31"/>
    <mergeCell ref="J32:J33"/>
    <mergeCell ref="K32:K33"/>
    <mergeCell ref="L32:L33"/>
    <mergeCell ref="M32:M33"/>
    <mergeCell ref="N32:N33"/>
    <mergeCell ref="O32:O33"/>
    <mergeCell ref="AV30:AV31"/>
    <mergeCell ref="AW30:AW31"/>
    <mergeCell ref="AX30:AX31"/>
    <mergeCell ref="AY30:AY31"/>
    <mergeCell ref="D32:D33"/>
    <mergeCell ref="E32:E33"/>
    <mergeCell ref="F32:F33"/>
    <mergeCell ref="G32:G33"/>
    <mergeCell ref="H32:H33"/>
    <mergeCell ref="I32:I33"/>
    <mergeCell ref="AP30:AP31"/>
    <mergeCell ref="AQ30:AQ31"/>
    <mergeCell ref="AR30:AR31"/>
    <mergeCell ref="AS30:AS31"/>
    <mergeCell ref="AT30:AT31"/>
    <mergeCell ref="AU30:AU31"/>
    <mergeCell ref="AJ30:AJ31"/>
    <mergeCell ref="AK30:AK31"/>
    <mergeCell ref="AL30:AL31"/>
    <mergeCell ref="AM30:AM31"/>
    <mergeCell ref="AN30:AN31"/>
    <mergeCell ref="AO30:AO31"/>
    <mergeCell ref="AB32:AB33"/>
    <mergeCell ref="AC32:AC33"/>
    <mergeCell ref="AD32:AD33"/>
    <mergeCell ref="AE32:AE33"/>
    <mergeCell ref="F30:F31"/>
    <mergeCell ref="G30:G31"/>
    <mergeCell ref="H30:H31"/>
    <mergeCell ref="I30:I31"/>
    <mergeCell ref="J30:J31"/>
    <mergeCell ref="K30:K31"/>
    <mergeCell ref="AU28:AU29"/>
    <mergeCell ref="AV28:AV29"/>
    <mergeCell ref="AW28:AW29"/>
    <mergeCell ref="AX28:AX29"/>
    <mergeCell ref="AY28:AY29"/>
    <mergeCell ref="V28:V29"/>
    <mergeCell ref="K28:K29"/>
    <mergeCell ref="L28:L29"/>
    <mergeCell ref="M28:M29"/>
    <mergeCell ref="N28:N29"/>
    <mergeCell ref="O28:O29"/>
    <mergeCell ref="P28:P29"/>
    <mergeCell ref="L30:L31"/>
    <mergeCell ref="M30:M31"/>
    <mergeCell ref="N30:N31"/>
    <mergeCell ref="O30:O31"/>
    <mergeCell ref="P30:P31"/>
    <mergeCell ref="Q30:Q31"/>
    <mergeCell ref="A30:A33"/>
    <mergeCell ref="B30:B33"/>
    <mergeCell ref="C30:C31"/>
    <mergeCell ref="D30:D31"/>
    <mergeCell ref="E30:E31"/>
    <mergeCell ref="AO28:AO29"/>
    <mergeCell ref="AP28:AP29"/>
    <mergeCell ref="AQ28:AQ29"/>
    <mergeCell ref="AR28:AR29"/>
    <mergeCell ref="AS28:AS29"/>
    <mergeCell ref="AT28:AT29"/>
    <mergeCell ref="AI28:AI29"/>
    <mergeCell ref="AJ28:AJ29"/>
    <mergeCell ref="AK28:AK29"/>
    <mergeCell ref="AL28:AL29"/>
    <mergeCell ref="AM28:AM29"/>
    <mergeCell ref="AN28:AN29"/>
    <mergeCell ref="AC28:AC29"/>
    <mergeCell ref="AD28:AD29"/>
    <mergeCell ref="AE28:AE29"/>
    <mergeCell ref="AF28:AF29"/>
    <mergeCell ref="W28:W29"/>
    <mergeCell ref="X28:X29"/>
    <mergeCell ref="Y28:Y29"/>
    <mergeCell ref="Z28:Z29"/>
    <mergeCell ref="AA28:AA29"/>
    <mergeCell ref="AB28:AB29"/>
    <mergeCell ref="Q28:Q29"/>
    <mergeCell ref="R28:R29"/>
    <mergeCell ref="S28:S29"/>
    <mergeCell ref="T28:T29"/>
    <mergeCell ref="U28:U29"/>
    <mergeCell ref="AW26:AW27"/>
    <mergeCell ref="AX26:AX27"/>
    <mergeCell ref="AY26:AY27"/>
    <mergeCell ref="D28:D29"/>
    <mergeCell ref="E28:E29"/>
    <mergeCell ref="F28:F29"/>
    <mergeCell ref="G28:G29"/>
    <mergeCell ref="H28:H29"/>
    <mergeCell ref="I28:I29"/>
    <mergeCell ref="J28:J29"/>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G26:AG27"/>
    <mergeCell ref="AH26:AH27"/>
    <mergeCell ref="AI26:AI27"/>
    <mergeCell ref="AJ26:AJ27"/>
    <mergeCell ref="AA26:AA27"/>
    <mergeCell ref="AB26:AB27"/>
    <mergeCell ref="AG28:AG29"/>
    <mergeCell ref="AH28:AH29"/>
    <mergeCell ref="V26:V27"/>
    <mergeCell ref="W26:W27"/>
    <mergeCell ref="X26:X27"/>
    <mergeCell ref="Y26:Y27"/>
    <mergeCell ref="Z26:Z27"/>
    <mergeCell ref="M26:M27"/>
    <mergeCell ref="N26:N27"/>
    <mergeCell ref="O26:O27"/>
    <mergeCell ref="P26:P27"/>
    <mergeCell ref="Q26:Q27"/>
    <mergeCell ref="R26:R27"/>
    <mergeCell ref="G26:G27"/>
    <mergeCell ref="H26:H27"/>
    <mergeCell ref="I26:I27"/>
    <mergeCell ref="J26:J27"/>
    <mergeCell ref="K26:K27"/>
    <mergeCell ref="L26:L27"/>
    <mergeCell ref="AW24:AW25"/>
    <mergeCell ref="AX24:AX25"/>
    <mergeCell ref="AY24:AY25"/>
    <mergeCell ref="AN24:AN25"/>
    <mergeCell ref="AO24:AO25"/>
    <mergeCell ref="AP24:AP25"/>
    <mergeCell ref="AQ24:AQ25"/>
    <mergeCell ref="AR24:AR25"/>
    <mergeCell ref="AS24:AS25"/>
    <mergeCell ref="AH24:AH25"/>
    <mergeCell ref="AI24:AI25"/>
    <mergeCell ref="AJ24:AJ25"/>
    <mergeCell ref="AK24:AK25"/>
    <mergeCell ref="AL24:AL25"/>
    <mergeCell ref="AM24:AM25"/>
    <mergeCell ref="AC24:AC25"/>
    <mergeCell ref="AD24:AD25"/>
    <mergeCell ref="AE24:AE25"/>
    <mergeCell ref="AF24:AF25"/>
    <mergeCell ref="AG24:AG25"/>
    <mergeCell ref="AV22:AV23"/>
    <mergeCell ref="AC22:AC23"/>
    <mergeCell ref="R22:R23"/>
    <mergeCell ref="S22:S23"/>
    <mergeCell ref="T22:T23"/>
    <mergeCell ref="U22:U23"/>
    <mergeCell ref="V22:V23"/>
    <mergeCell ref="W22:W23"/>
    <mergeCell ref="X22:X23"/>
    <mergeCell ref="Y22:Y23"/>
    <mergeCell ref="L22:L23"/>
    <mergeCell ref="M22:M23"/>
    <mergeCell ref="N22:N23"/>
    <mergeCell ref="O22:O23"/>
    <mergeCell ref="P22:P23"/>
    <mergeCell ref="Q22:Q23"/>
    <mergeCell ref="A26:A29"/>
    <mergeCell ref="B26:B29"/>
    <mergeCell ref="C26:C27"/>
    <mergeCell ref="D26:D27"/>
    <mergeCell ref="E26:E27"/>
    <mergeCell ref="F26:F27"/>
    <mergeCell ref="AT24:AT25"/>
    <mergeCell ref="AU24:AU25"/>
    <mergeCell ref="AV24:AV25"/>
    <mergeCell ref="V24:V25"/>
    <mergeCell ref="W24:W25"/>
    <mergeCell ref="AC26:AC27"/>
    <mergeCell ref="AD26:AD27"/>
    <mergeCell ref="S26:S27"/>
    <mergeCell ref="T26:T27"/>
    <mergeCell ref="U26:U27"/>
    <mergeCell ref="X24:X25"/>
    <mergeCell ref="Y24:Y25"/>
    <mergeCell ref="Z24:Z25"/>
    <mergeCell ref="AA24:AA25"/>
    <mergeCell ref="AB24:AB25"/>
    <mergeCell ref="P24:P25"/>
    <mergeCell ref="Q24:Q25"/>
    <mergeCell ref="R24:R25"/>
    <mergeCell ref="S24:S25"/>
    <mergeCell ref="T24:T25"/>
    <mergeCell ref="U24:U25"/>
    <mergeCell ref="J24:J25"/>
    <mergeCell ref="K24:K25"/>
    <mergeCell ref="L24:L25"/>
    <mergeCell ref="M24:M25"/>
    <mergeCell ref="N24:N25"/>
    <mergeCell ref="O24:O25"/>
    <mergeCell ref="A22:A25"/>
    <mergeCell ref="B22:B25"/>
    <mergeCell ref="C22:C23"/>
    <mergeCell ref="D22:D23"/>
    <mergeCell ref="E22:E23"/>
    <mergeCell ref="AO20:AO21"/>
    <mergeCell ref="AP20:AP21"/>
    <mergeCell ref="AQ20:AQ21"/>
    <mergeCell ref="AR20:AR21"/>
    <mergeCell ref="AS20:AS21"/>
    <mergeCell ref="AT20:AT21"/>
    <mergeCell ref="AI20:AI21"/>
    <mergeCell ref="AJ20:AJ21"/>
    <mergeCell ref="AK20:AK21"/>
    <mergeCell ref="AL20:AL21"/>
    <mergeCell ref="AM20:AM21"/>
    <mergeCell ref="AN20:AN21"/>
    <mergeCell ref="D24:D25"/>
    <mergeCell ref="E24:E25"/>
    <mergeCell ref="F24:F25"/>
    <mergeCell ref="G24:G25"/>
    <mergeCell ref="H24:H25"/>
    <mergeCell ref="I24:I25"/>
    <mergeCell ref="AP22:AP23"/>
    <mergeCell ref="AQ22:AQ23"/>
    <mergeCell ref="AR22:AR23"/>
    <mergeCell ref="AS22:AS23"/>
    <mergeCell ref="AT22:AT23"/>
    <mergeCell ref="AJ22:AJ23"/>
    <mergeCell ref="AK22:AK23"/>
    <mergeCell ref="AL22:AL23"/>
    <mergeCell ref="AM22:AM23"/>
    <mergeCell ref="K20:K21"/>
    <mergeCell ref="L20:L21"/>
    <mergeCell ref="M20:M21"/>
    <mergeCell ref="N20:N21"/>
    <mergeCell ref="O20:O21"/>
    <mergeCell ref="P20:P21"/>
    <mergeCell ref="F22:F23"/>
    <mergeCell ref="G22:G23"/>
    <mergeCell ref="H22:H23"/>
    <mergeCell ref="I22:I23"/>
    <mergeCell ref="J22:J23"/>
    <mergeCell ref="K22:K23"/>
    <mergeCell ref="AU20:AU21"/>
    <mergeCell ref="AV20:AV21"/>
    <mergeCell ref="AW20:AW21"/>
    <mergeCell ref="AX20:AX21"/>
    <mergeCell ref="AY20:AY21"/>
    <mergeCell ref="AW22:AW23"/>
    <mergeCell ref="AX22:AX23"/>
    <mergeCell ref="AY22:AY23"/>
    <mergeCell ref="AU22:AU23"/>
    <mergeCell ref="AN22:AN23"/>
    <mergeCell ref="AO22:AO23"/>
    <mergeCell ref="AD22:AD23"/>
    <mergeCell ref="AE22:AE23"/>
    <mergeCell ref="AF22:AF23"/>
    <mergeCell ref="AG22:AG23"/>
    <mergeCell ref="AH22:AH23"/>
    <mergeCell ref="AI22:AI23"/>
    <mergeCell ref="Z22:Z23"/>
    <mergeCell ref="AA22:AA23"/>
    <mergeCell ref="AB22:AB23"/>
    <mergeCell ref="AG20:AG21"/>
    <mergeCell ref="AH20:AH21"/>
    <mergeCell ref="AC20:AC21"/>
    <mergeCell ref="AD20:AD21"/>
    <mergeCell ref="AE20:AE21"/>
    <mergeCell ref="AF20:AF21"/>
    <mergeCell ref="W20:W21"/>
    <mergeCell ref="X20:X21"/>
    <mergeCell ref="Y20:Y21"/>
    <mergeCell ref="Z20:Z21"/>
    <mergeCell ref="AA20:AA21"/>
    <mergeCell ref="AB20:AB21"/>
    <mergeCell ref="Q20:Q21"/>
    <mergeCell ref="R20:R21"/>
    <mergeCell ref="S20:S21"/>
    <mergeCell ref="T20:T21"/>
    <mergeCell ref="U20:U21"/>
    <mergeCell ref="V20:V21"/>
    <mergeCell ref="AW18:AW19"/>
    <mergeCell ref="AX18:AX19"/>
    <mergeCell ref="AY18:AY19"/>
    <mergeCell ref="D20:D21"/>
    <mergeCell ref="E20:E21"/>
    <mergeCell ref="F20:F21"/>
    <mergeCell ref="G20:G21"/>
    <mergeCell ref="H20:H21"/>
    <mergeCell ref="I20:I21"/>
    <mergeCell ref="J20:J21"/>
    <mergeCell ref="AQ18:AQ19"/>
    <mergeCell ref="AR18:AR19"/>
    <mergeCell ref="AS18:AS19"/>
    <mergeCell ref="AT18:AT19"/>
    <mergeCell ref="AU18:AU19"/>
    <mergeCell ref="AV18:AV19"/>
    <mergeCell ref="AK18:AK19"/>
    <mergeCell ref="AL18:AL19"/>
    <mergeCell ref="AM18:AM19"/>
    <mergeCell ref="AN18:AN19"/>
    <mergeCell ref="AO18:AO19"/>
    <mergeCell ref="AP18:AP19"/>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21"/>
    <mergeCell ref="B18:B21"/>
    <mergeCell ref="C18:C19"/>
    <mergeCell ref="D18:D19"/>
    <mergeCell ref="E18:E19"/>
    <mergeCell ref="F18:F19"/>
    <mergeCell ref="AT16:AT17"/>
    <mergeCell ref="AU16:AU17"/>
    <mergeCell ref="AV16:AV17"/>
    <mergeCell ref="AW16:AW17"/>
    <mergeCell ref="AX16:AX17"/>
    <mergeCell ref="AY16:AY17"/>
    <mergeCell ref="AN16:AN17"/>
    <mergeCell ref="AO16:AO17"/>
    <mergeCell ref="AP16:AP17"/>
    <mergeCell ref="AQ16:AQ17"/>
    <mergeCell ref="AR16:AR17"/>
    <mergeCell ref="AS16:AS17"/>
    <mergeCell ref="AH16:AH17"/>
    <mergeCell ref="AI16:AI17"/>
    <mergeCell ref="AJ16:AJ17"/>
    <mergeCell ref="AK16:AK17"/>
    <mergeCell ref="AL16:AL17"/>
    <mergeCell ref="AM16:AM17"/>
    <mergeCell ref="AB16:AB17"/>
    <mergeCell ref="AC16:AC17"/>
    <mergeCell ref="AD16:AD17"/>
    <mergeCell ref="AE16:AE17"/>
    <mergeCell ref="AF16:AF17"/>
    <mergeCell ref="AG16:AG17"/>
    <mergeCell ref="V16:V17"/>
    <mergeCell ref="W16:W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V14:AV15"/>
    <mergeCell ref="AC14:AC15"/>
    <mergeCell ref="R14:R15"/>
    <mergeCell ref="S14:S15"/>
    <mergeCell ref="T14:T15"/>
    <mergeCell ref="U14:U15"/>
    <mergeCell ref="V14:V15"/>
    <mergeCell ref="W14:W15"/>
    <mergeCell ref="AI14:AI15"/>
    <mergeCell ref="X14:X15"/>
    <mergeCell ref="L14:L15"/>
    <mergeCell ref="M14:M15"/>
    <mergeCell ref="N14:N15"/>
    <mergeCell ref="O14:O15"/>
    <mergeCell ref="P14:P15"/>
    <mergeCell ref="Q14:Q15"/>
    <mergeCell ref="AW14:AW15"/>
    <mergeCell ref="AX14:AX15"/>
    <mergeCell ref="AS14:AS15"/>
    <mergeCell ref="AT14:AT15"/>
    <mergeCell ref="AU14:AU15"/>
    <mergeCell ref="AJ14:AJ15"/>
    <mergeCell ref="AY14:AY15"/>
    <mergeCell ref="D16:D17"/>
    <mergeCell ref="E16:E17"/>
    <mergeCell ref="F16:F17"/>
    <mergeCell ref="G16:G17"/>
    <mergeCell ref="H16:H17"/>
    <mergeCell ref="I16:I17"/>
    <mergeCell ref="AP14:AP15"/>
    <mergeCell ref="AQ14:AQ15"/>
    <mergeCell ref="AR14:AR15"/>
    <mergeCell ref="AM14:AM15"/>
    <mergeCell ref="AN14:AN15"/>
    <mergeCell ref="AO14:AO15"/>
    <mergeCell ref="AD14:AD15"/>
    <mergeCell ref="AE14:AE15"/>
    <mergeCell ref="AF14:AF15"/>
    <mergeCell ref="AG14:AG15"/>
    <mergeCell ref="AH14:AH15"/>
    <mergeCell ref="Y14:Y15"/>
    <mergeCell ref="Z14:Z15"/>
    <mergeCell ref="AA14:AA15"/>
    <mergeCell ref="AB14:AB15"/>
    <mergeCell ref="AK14:AK15"/>
    <mergeCell ref="AL14:AL15"/>
    <mergeCell ref="X16:X17"/>
    <mergeCell ref="Y16:Y17"/>
    <mergeCell ref="F14:F15"/>
    <mergeCell ref="G14:G15"/>
    <mergeCell ref="H14:H15"/>
    <mergeCell ref="I14:I15"/>
    <mergeCell ref="J14:J15"/>
    <mergeCell ref="K14:K15"/>
    <mergeCell ref="AU12:AU13"/>
    <mergeCell ref="AV12:AV13"/>
    <mergeCell ref="AW12:AW13"/>
    <mergeCell ref="AX12:AX13"/>
    <mergeCell ref="AY12:AY13"/>
    <mergeCell ref="A14:A17"/>
    <mergeCell ref="B14:B17"/>
    <mergeCell ref="C14:C15"/>
    <mergeCell ref="D14:D15"/>
    <mergeCell ref="E14:E15"/>
    <mergeCell ref="AO12:AO13"/>
    <mergeCell ref="AP12:AP13"/>
    <mergeCell ref="AQ12:AQ13"/>
    <mergeCell ref="AR12:AR13"/>
    <mergeCell ref="AS12:AS13"/>
    <mergeCell ref="AT12:AT13"/>
    <mergeCell ref="AI12:AI13"/>
    <mergeCell ref="AJ12:AJ13"/>
    <mergeCell ref="AK12:AK13"/>
    <mergeCell ref="AL12:AL13"/>
    <mergeCell ref="AM12:AM13"/>
    <mergeCell ref="AN12:AN13"/>
    <mergeCell ref="AC12:AC13"/>
    <mergeCell ref="AD12:AD13"/>
    <mergeCell ref="AE12:AE13"/>
    <mergeCell ref="AF12:AF13"/>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W10:AW11"/>
    <mergeCell ref="AX10:AX11"/>
    <mergeCell ref="AY10:AY11"/>
    <mergeCell ref="D12:D13"/>
    <mergeCell ref="E12:E13"/>
    <mergeCell ref="F12:F13"/>
    <mergeCell ref="G12:G13"/>
    <mergeCell ref="H12:H13"/>
    <mergeCell ref="I12:I13"/>
    <mergeCell ref="J12:J13"/>
    <mergeCell ref="AQ10:AQ11"/>
    <mergeCell ref="AR10:AR11"/>
    <mergeCell ref="AS10:AS11"/>
    <mergeCell ref="AT10:AT11"/>
    <mergeCell ref="AU10:AU11"/>
    <mergeCell ref="AV10:AV11"/>
    <mergeCell ref="AK10:AK11"/>
    <mergeCell ref="AL10:AL11"/>
    <mergeCell ref="AM10:AM11"/>
    <mergeCell ref="AN10:AN11"/>
    <mergeCell ref="AO10:AO11"/>
    <mergeCell ref="AP10:AP11"/>
    <mergeCell ref="AE10:AE11"/>
    <mergeCell ref="AF10:AF11"/>
    <mergeCell ref="AG10:AG11"/>
    <mergeCell ref="AH10:AH11"/>
    <mergeCell ref="AI10:AI11"/>
    <mergeCell ref="AJ10:AJ11"/>
    <mergeCell ref="AA10:AA11"/>
    <mergeCell ref="AB10:AB11"/>
    <mergeCell ref="AG12:AG13"/>
    <mergeCell ref="AH12:AH13"/>
    <mergeCell ref="V10:V11"/>
    <mergeCell ref="W10:W11"/>
    <mergeCell ref="X10:X11"/>
    <mergeCell ref="Y10:Y11"/>
    <mergeCell ref="Z10:Z11"/>
    <mergeCell ref="M10:M11"/>
    <mergeCell ref="N10:N11"/>
    <mergeCell ref="O10:O11"/>
    <mergeCell ref="P10:P11"/>
    <mergeCell ref="Q10:Q11"/>
    <mergeCell ref="R10:R11"/>
    <mergeCell ref="G10:G11"/>
    <mergeCell ref="H10:H11"/>
    <mergeCell ref="I10:I11"/>
    <mergeCell ref="J10:J11"/>
    <mergeCell ref="K10:K11"/>
    <mergeCell ref="L10:L11"/>
    <mergeCell ref="AW8:AW9"/>
    <mergeCell ref="AX8:AX9"/>
    <mergeCell ref="AY8:AY9"/>
    <mergeCell ref="AN8:AN9"/>
    <mergeCell ref="AO8:AO9"/>
    <mergeCell ref="AP8:AP9"/>
    <mergeCell ref="AQ8:AQ9"/>
    <mergeCell ref="AR8:AR9"/>
    <mergeCell ref="AS8:AS9"/>
    <mergeCell ref="AH8:AH9"/>
    <mergeCell ref="AI8:AI9"/>
    <mergeCell ref="AJ8:AJ9"/>
    <mergeCell ref="AK8:AK9"/>
    <mergeCell ref="AL8:AL9"/>
    <mergeCell ref="AM8:AM9"/>
    <mergeCell ref="AC8:AC9"/>
    <mergeCell ref="AD8:AD9"/>
    <mergeCell ref="AE8:AE9"/>
    <mergeCell ref="AF8:AF9"/>
    <mergeCell ref="AG8:AG9"/>
    <mergeCell ref="AV6:AV7"/>
    <mergeCell ref="AC6:AC7"/>
    <mergeCell ref="R6:R7"/>
    <mergeCell ref="S6:S7"/>
    <mergeCell ref="T6:T7"/>
    <mergeCell ref="U6:U7"/>
    <mergeCell ref="V6:V7"/>
    <mergeCell ref="W6:W7"/>
    <mergeCell ref="AR6:AR7"/>
    <mergeCell ref="AS6:AS7"/>
    <mergeCell ref="L6:L7"/>
    <mergeCell ref="M6:M7"/>
    <mergeCell ref="N6:N7"/>
    <mergeCell ref="O6:O7"/>
    <mergeCell ref="P6:P7"/>
    <mergeCell ref="Q6:Q7"/>
    <mergeCell ref="A10:A13"/>
    <mergeCell ref="B10:B13"/>
    <mergeCell ref="C10:C11"/>
    <mergeCell ref="D10:D11"/>
    <mergeCell ref="E10:E11"/>
    <mergeCell ref="F10:F11"/>
    <mergeCell ref="AT8:AT9"/>
    <mergeCell ref="AU8:AU9"/>
    <mergeCell ref="AV8:AV9"/>
    <mergeCell ref="V8:V9"/>
    <mergeCell ref="W8:W9"/>
    <mergeCell ref="AC10:AC11"/>
    <mergeCell ref="AD10:AD11"/>
    <mergeCell ref="S10:S11"/>
    <mergeCell ref="T10:T11"/>
    <mergeCell ref="U10:U11"/>
    <mergeCell ref="X8:X9"/>
    <mergeCell ref="Y8:Y9"/>
    <mergeCell ref="Z8:Z9"/>
    <mergeCell ref="AA8:AA9"/>
    <mergeCell ref="AB8:AB9"/>
    <mergeCell ref="P8:P9"/>
    <mergeCell ref="Q8:Q9"/>
    <mergeCell ref="R8:R9"/>
    <mergeCell ref="S8:S9"/>
    <mergeCell ref="T8:T9"/>
    <mergeCell ref="U8:U9"/>
    <mergeCell ref="J8:J9"/>
    <mergeCell ref="K8:K9"/>
    <mergeCell ref="L8:L9"/>
    <mergeCell ref="M8:M9"/>
    <mergeCell ref="N8:N9"/>
    <mergeCell ref="O8:O9"/>
    <mergeCell ref="AT6:AT7"/>
    <mergeCell ref="AU6:AU7"/>
    <mergeCell ref="AJ6:AJ7"/>
    <mergeCell ref="AK6:AK7"/>
    <mergeCell ref="AL6:AL7"/>
    <mergeCell ref="AM6:AM7"/>
    <mergeCell ref="AN6:AN7"/>
    <mergeCell ref="AO6:AO7"/>
    <mergeCell ref="AD6:AD7"/>
    <mergeCell ref="AE6:AE7"/>
    <mergeCell ref="AF6:AF7"/>
    <mergeCell ref="AG6:AG7"/>
    <mergeCell ref="AH6:AH7"/>
    <mergeCell ref="AI6:AI7"/>
    <mergeCell ref="X6:X7"/>
    <mergeCell ref="Y6:Y7"/>
    <mergeCell ref="Z6:Z7"/>
    <mergeCell ref="AA6:AA7"/>
    <mergeCell ref="AB6:AB7"/>
    <mergeCell ref="F6:F7"/>
    <mergeCell ref="G6:G7"/>
    <mergeCell ref="H6:H7"/>
    <mergeCell ref="I6:I7"/>
    <mergeCell ref="J6:J7"/>
    <mergeCell ref="K6:K7"/>
    <mergeCell ref="V4:AA4"/>
    <mergeCell ref="AB3:AG4"/>
    <mergeCell ref="A6:A9"/>
    <mergeCell ref="B6:B9"/>
    <mergeCell ref="C6:C7"/>
    <mergeCell ref="D6:D7"/>
    <mergeCell ref="E6:E7"/>
    <mergeCell ref="C1:C5"/>
    <mergeCell ref="P1:AG1"/>
    <mergeCell ref="P2:AG2"/>
    <mergeCell ref="AH1:AY1"/>
    <mergeCell ref="AH2:AY2"/>
    <mergeCell ref="P3:U3"/>
    <mergeCell ref="P4:U4"/>
    <mergeCell ref="V3:AA3"/>
    <mergeCell ref="AW6:AW7"/>
    <mergeCell ref="AX6:AX7"/>
    <mergeCell ref="AY6:AY7"/>
    <mergeCell ref="AP6:AP7"/>
    <mergeCell ref="AQ6:AQ7"/>
    <mergeCell ref="D8:D9"/>
    <mergeCell ref="E8:E9"/>
    <mergeCell ref="F8:F9"/>
    <mergeCell ref="G8:G9"/>
    <mergeCell ref="H8:H9"/>
    <mergeCell ref="I8:I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1"/>
  <sheetViews>
    <sheetView topLeftCell="U1" zoomScale="70" zoomScaleNormal="70" workbookViewId="0">
      <selection activeCell="U23" sqref="U23"/>
    </sheetView>
  </sheetViews>
  <sheetFormatPr defaultRowHeight="15.75" x14ac:dyDescent="0.25"/>
  <cols>
    <col min="1" max="1" width="15.625" style="40" customWidth="1"/>
    <col min="2" max="34" width="22.625" customWidth="1"/>
    <col min="35" max="36" width="11.625" customWidth="1"/>
    <col min="37" max="37" width="28.125" customWidth="1"/>
  </cols>
  <sheetData>
    <row r="2" spans="1:37" x14ac:dyDescent="0.25">
      <c r="A2" s="129" t="s">
        <v>23</v>
      </c>
      <c r="B2" s="43"/>
      <c r="C2" s="43"/>
      <c r="D2" s="44"/>
      <c r="E2" s="44"/>
      <c r="F2" s="44"/>
      <c r="G2" s="44"/>
      <c r="H2" s="44"/>
      <c r="I2" s="44"/>
      <c r="J2" s="44"/>
      <c r="K2" s="44"/>
      <c r="L2" s="128" t="s">
        <v>788</v>
      </c>
      <c r="M2" s="128"/>
      <c r="N2" s="128"/>
      <c r="O2" s="128"/>
      <c r="P2" s="128"/>
      <c r="Q2" s="128"/>
      <c r="R2" s="128"/>
      <c r="S2" s="128"/>
      <c r="T2" s="128"/>
      <c r="U2" s="128"/>
      <c r="V2" s="128" t="s">
        <v>790</v>
      </c>
      <c r="W2" s="128"/>
      <c r="X2" s="128"/>
      <c r="Y2" s="128"/>
      <c r="Z2" s="128"/>
      <c r="AA2" s="128"/>
      <c r="AB2" s="128"/>
      <c r="AC2" s="128"/>
      <c r="AD2" s="128"/>
      <c r="AE2" s="128"/>
      <c r="AF2" s="128"/>
      <c r="AG2" s="128"/>
      <c r="AH2" s="128"/>
      <c r="AI2" s="128"/>
      <c r="AJ2" s="128"/>
      <c r="AK2" s="44" t="s">
        <v>803</v>
      </c>
    </row>
    <row r="3" spans="1:37" ht="49.35" customHeight="1" x14ac:dyDescent="0.25">
      <c r="A3" s="129"/>
      <c r="B3" s="76" t="s">
        <v>782</v>
      </c>
      <c r="C3" s="76"/>
      <c r="D3" s="76" t="s">
        <v>783</v>
      </c>
      <c r="E3" s="76"/>
      <c r="F3" s="127" t="s">
        <v>787</v>
      </c>
      <c r="G3" s="127"/>
      <c r="H3" s="127"/>
      <c r="I3" s="127"/>
      <c r="J3" s="127"/>
      <c r="K3" s="127"/>
      <c r="L3" s="76" t="s">
        <v>784</v>
      </c>
      <c r="M3" s="76"/>
      <c r="N3" s="127" t="s">
        <v>785</v>
      </c>
      <c r="O3" s="127"/>
      <c r="P3" s="127"/>
      <c r="Q3" s="127"/>
      <c r="R3" s="127"/>
      <c r="S3" s="127"/>
      <c r="T3" s="127" t="s">
        <v>789</v>
      </c>
      <c r="U3" s="127"/>
      <c r="V3" s="127" t="s">
        <v>791</v>
      </c>
      <c r="W3" s="127"/>
      <c r="X3" s="127"/>
      <c r="Y3" s="127" t="s">
        <v>792</v>
      </c>
      <c r="Z3" s="127"/>
      <c r="AA3" s="127" t="s">
        <v>795</v>
      </c>
      <c r="AB3" s="127"/>
      <c r="AC3" s="127" t="s">
        <v>798</v>
      </c>
      <c r="AD3" s="127"/>
      <c r="AE3" s="127"/>
      <c r="AF3" s="127"/>
      <c r="AG3" s="127" t="s">
        <v>801</v>
      </c>
      <c r="AH3" s="127" t="s">
        <v>802</v>
      </c>
      <c r="AI3" s="127"/>
      <c r="AJ3" s="127"/>
      <c r="AK3" s="127" t="s">
        <v>804</v>
      </c>
    </row>
    <row r="4" spans="1:37" ht="53.1" customHeight="1" x14ac:dyDescent="0.25">
      <c r="A4" s="129"/>
      <c r="B4" s="76"/>
      <c r="C4" s="76"/>
      <c r="D4" s="76"/>
      <c r="E4" s="76"/>
      <c r="F4" s="76" t="s">
        <v>51</v>
      </c>
      <c r="G4" s="76"/>
      <c r="H4" s="76" t="s">
        <v>52</v>
      </c>
      <c r="I4" s="76"/>
      <c r="J4" s="76" t="s">
        <v>53</v>
      </c>
      <c r="K4" s="76"/>
      <c r="L4" s="76"/>
      <c r="M4" s="76"/>
      <c r="N4" s="76" t="s">
        <v>51</v>
      </c>
      <c r="O4" s="76"/>
      <c r="P4" s="76" t="s">
        <v>52</v>
      </c>
      <c r="Q4" s="76"/>
      <c r="R4" s="76" t="s">
        <v>53</v>
      </c>
      <c r="S4" s="76"/>
      <c r="T4" s="127"/>
      <c r="U4" s="127"/>
      <c r="V4" s="127"/>
      <c r="W4" s="127"/>
      <c r="X4" s="127"/>
      <c r="Y4" s="127"/>
      <c r="Z4" s="127"/>
      <c r="AA4" s="127" t="s">
        <v>796</v>
      </c>
      <c r="AB4" s="127" t="s">
        <v>797</v>
      </c>
      <c r="AC4" s="127" t="s">
        <v>799</v>
      </c>
      <c r="AD4" s="127"/>
      <c r="AE4" s="127" t="s">
        <v>800</v>
      </c>
      <c r="AF4" s="127"/>
      <c r="AG4" s="127"/>
      <c r="AH4" s="127"/>
      <c r="AI4" s="127"/>
      <c r="AJ4" s="127"/>
      <c r="AK4" s="127"/>
    </row>
    <row r="5" spans="1:37" s="8" customFormat="1" ht="30" customHeight="1" x14ac:dyDescent="0.25">
      <c r="A5" s="129"/>
      <c r="B5" s="45" t="s">
        <v>57</v>
      </c>
      <c r="C5" s="45" t="s">
        <v>58</v>
      </c>
      <c r="D5" s="45" t="s">
        <v>57</v>
      </c>
      <c r="E5" s="45" t="s">
        <v>58</v>
      </c>
      <c r="F5" s="45" t="s">
        <v>57</v>
      </c>
      <c r="G5" s="45" t="s">
        <v>58</v>
      </c>
      <c r="H5" s="45" t="s">
        <v>57</v>
      </c>
      <c r="I5" s="45" t="s">
        <v>58</v>
      </c>
      <c r="J5" s="45" t="s">
        <v>57</v>
      </c>
      <c r="K5" s="45" t="s">
        <v>58</v>
      </c>
      <c r="L5" s="45" t="s">
        <v>57</v>
      </c>
      <c r="M5" s="45" t="s">
        <v>58</v>
      </c>
      <c r="N5" s="45" t="s">
        <v>57</v>
      </c>
      <c r="O5" s="45" t="s">
        <v>58</v>
      </c>
      <c r="P5" s="45" t="s">
        <v>57</v>
      </c>
      <c r="Q5" s="45" t="s">
        <v>58</v>
      </c>
      <c r="R5" s="45" t="s">
        <v>57</v>
      </c>
      <c r="S5" s="45" t="s">
        <v>58</v>
      </c>
      <c r="T5" s="45" t="s">
        <v>57</v>
      </c>
      <c r="U5" s="45" t="s">
        <v>58</v>
      </c>
      <c r="V5" s="45" t="s">
        <v>26</v>
      </c>
      <c r="W5" s="45" t="s">
        <v>24</v>
      </c>
      <c r="X5" s="45" t="s">
        <v>25</v>
      </c>
      <c r="Y5" s="45" t="s">
        <v>793</v>
      </c>
      <c r="Z5" s="45" t="s">
        <v>794</v>
      </c>
      <c r="AA5" s="127"/>
      <c r="AB5" s="127"/>
      <c r="AC5" s="45" t="s">
        <v>57</v>
      </c>
      <c r="AD5" s="45" t="s">
        <v>58</v>
      </c>
      <c r="AE5" s="45" t="s">
        <v>57</v>
      </c>
      <c r="AF5" s="45" t="s">
        <v>58</v>
      </c>
      <c r="AG5" s="127"/>
      <c r="AH5" s="45" t="s">
        <v>26</v>
      </c>
      <c r="AI5" s="45" t="s">
        <v>24</v>
      </c>
      <c r="AJ5" s="45" t="s">
        <v>25</v>
      </c>
      <c r="AK5" s="127"/>
    </row>
    <row r="6" spans="1:37" x14ac:dyDescent="0.25">
      <c r="A6" s="2" t="s">
        <v>1</v>
      </c>
      <c r="B6" s="46">
        <v>765</v>
      </c>
      <c r="C6" s="46">
        <v>577</v>
      </c>
      <c r="D6" s="46">
        <v>91</v>
      </c>
      <c r="E6" s="46">
        <v>40</v>
      </c>
      <c r="F6" s="46">
        <v>298</v>
      </c>
      <c r="G6" s="46">
        <v>209</v>
      </c>
      <c r="H6" s="46">
        <v>398</v>
      </c>
      <c r="I6" s="46">
        <v>194</v>
      </c>
      <c r="J6" s="46">
        <v>0</v>
      </c>
      <c r="K6" s="46">
        <v>0</v>
      </c>
      <c r="L6" s="41">
        <f>D6/B6*100</f>
        <v>11.895424836601306</v>
      </c>
      <c r="M6" s="41">
        <f>E6/C6*100</f>
        <v>6.9324090121317159</v>
      </c>
      <c r="N6" s="47">
        <f>F6/B6*100</f>
        <v>38.954248366013076</v>
      </c>
      <c r="O6" s="47">
        <f>G6/C6*100</f>
        <v>36.221837088388213</v>
      </c>
      <c r="P6" s="47">
        <f>H6/B6*100</f>
        <v>52.02614379084968</v>
      </c>
      <c r="Q6" s="47">
        <f>I6/C6*100</f>
        <v>33.622183708838818</v>
      </c>
      <c r="R6" s="47">
        <f>J6/B6*100</f>
        <v>0</v>
      </c>
      <c r="S6" s="47">
        <f>K6/C6*100</f>
        <v>0</v>
      </c>
      <c r="T6" s="44"/>
      <c r="U6" s="44"/>
      <c r="V6" s="47" t="e">
        <f>Dashboard_21_01_23!#REF!/Dashboard_21_01_23!#REF!*100</f>
        <v>#REF!</v>
      </c>
      <c r="W6" s="47" t="e">
        <f>Dashboard_21_01_23!#REF!/Dashboard_21_01_23!#REF!*100</f>
        <v>#REF!</v>
      </c>
      <c r="X6" s="47" t="e">
        <f>Dashboard_21_01_23!#REF!/Dashboard_21_01_23!#REF!*100</f>
        <v>#REF!</v>
      </c>
      <c r="Y6" s="47" t="e">
        <f>Dashboard_21_01_23!#REF!/(Dashboard_21_01_23!#REF!+Dashboard_21_01_23!#REF!+Dashboard_21_01_23!#REF!)*100</f>
        <v>#REF!</v>
      </c>
      <c r="Z6" s="44"/>
      <c r="AA6" s="47" t="e">
        <f>Dashboard_21_01_23!#REF!/(Dashboard_21_01_23!#REF!+Dashboard_21_01_23!#REF!+Dashboard_21_01_23!#REF!)*100</f>
        <v>#REF!</v>
      </c>
      <c r="AB6" s="47" t="e">
        <f>Dashboard_21_01_23!#REF!/(Dashboard_21_01_23!#REF!+Dashboard_21_01_23!#REF!+Dashboard_21_01_23!#REF!)*100</f>
        <v>#REF!</v>
      </c>
      <c r="AC6" s="47" t="e">
        <f>Dashboard_21_01_23!#REF!/Dashboard_21_01_23!#REF!*100</f>
        <v>#REF!</v>
      </c>
      <c r="AD6" s="47" t="e">
        <f>Dashboard_21_01_23!#REF!/Dashboard_21_01_23!#REF!*100</f>
        <v>#REF!</v>
      </c>
      <c r="AE6" s="47" t="e">
        <f>Dashboard_21_01_23!#REF!/Dashboard_21_01_23!#REF!*100</f>
        <v>#REF!</v>
      </c>
      <c r="AF6" s="47" t="e">
        <f>Dashboard_21_01_23!#REF!/Dashboard_21_01_23!#REF!*100</f>
        <v>#REF!</v>
      </c>
      <c r="AG6" s="47" t="e">
        <f>Dashboard_21_01_23!#REF!/Dashboard_21_01_23!#REF!*100</f>
        <v>#REF!</v>
      </c>
      <c r="AH6" s="47" t="e">
        <f>Dashboard_21_01_23!#REF!/Dashboard_21_01_23!#REF!*100</f>
        <v>#REF!</v>
      </c>
      <c r="AI6" s="47" t="e">
        <f>Dashboard_21_01_23!#REF!/Dashboard_21_01_23!#REF!*100</f>
        <v>#REF!</v>
      </c>
      <c r="AJ6" s="47" t="e">
        <f>Dashboard_21_01_23!#REF!/Dashboard_21_01_23!#REF!*100</f>
        <v>#REF!</v>
      </c>
      <c r="AK6" s="44">
        <v>99</v>
      </c>
    </row>
    <row r="7" spans="1:37" x14ac:dyDescent="0.25">
      <c r="A7" s="2" t="s">
        <v>2</v>
      </c>
      <c r="B7" s="46">
        <v>561</v>
      </c>
      <c r="C7" s="46">
        <v>482</v>
      </c>
      <c r="D7" s="46">
        <v>41</v>
      </c>
      <c r="E7" s="46">
        <v>5</v>
      </c>
      <c r="F7" s="46">
        <v>195</v>
      </c>
      <c r="G7" s="46">
        <v>107</v>
      </c>
      <c r="H7" s="46">
        <v>56</v>
      </c>
      <c r="I7" s="46">
        <v>32</v>
      </c>
      <c r="J7" s="46">
        <v>0</v>
      </c>
      <c r="K7" s="46">
        <v>0</v>
      </c>
      <c r="L7" s="41">
        <f t="shared" ref="L7:L31" si="0">D7/B7*100</f>
        <v>7.3083778966131909</v>
      </c>
      <c r="M7" s="41">
        <f t="shared" ref="M7:M31" si="1">E7/C7*100</f>
        <v>1.0373443983402488</v>
      </c>
      <c r="N7" s="47">
        <f t="shared" ref="N7:N31" si="2">F7/B7*100</f>
        <v>34.759358288770052</v>
      </c>
      <c r="O7" s="47">
        <f t="shared" ref="O7:O31" si="3">G7/C7*100</f>
        <v>22.199170124481327</v>
      </c>
      <c r="P7" s="47">
        <f t="shared" ref="P7:P31" si="4">H7/B7*100</f>
        <v>9.9821746880570412</v>
      </c>
      <c r="Q7" s="47">
        <f t="shared" ref="Q7:Q31" si="5">I7/C7*100</f>
        <v>6.6390041493775938</v>
      </c>
      <c r="R7" s="47">
        <f t="shared" ref="R7:R31" si="6">J7/B7*100</f>
        <v>0</v>
      </c>
      <c r="S7" s="47">
        <f t="shared" ref="S7:S31" si="7">K7/C7*100</f>
        <v>0</v>
      </c>
      <c r="T7" s="44"/>
      <c r="U7" s="44"/>
      <c r="V7" s="47" t="e">
        <f>Dashboard_21_01_23!#REF!/Dashboard_21_01_23!#REF!*100</f>
        <v>#REF!</v>
      </c>
      <c r="W7" s="47" t="e">
        <f>Dashboard_21_01_23!#REF!/Dashboard_21_01_23!#REF!*100</f>
        <v>#REF!</v>
      </c>
      <c r="X7" s="47" t="e">
        <f>Dashboard_21_01_23!#REF!/Dashboard_21_01_23!#REF!*100</f>
        <v>#REF!</v>
      </c>
      <c r="Y7" s="47" t="e">
        <f>Dashboard_21_01_23!#REF!/(Dashboard_21_01_23!#REF!+Dashboard_21_01_23!#REF!+Dashboard_21_01_23!#REF!)*100</f>
        <v>#REF!</v>
      </c>
      <c r="Z7" s="44"/>
      <c r="AA7" s="47" t="e">
        <f>Dashboard_21_01_23!#REF!/(Dashboard_21_01_23!#REF!+Dashboard_21_01_23!#REF!+Dashboard_21_01_23!#REF!)*100</f>
        <v>#REF!</v>
      </c>
      <c r="AB7" s="47" t="e">
        <f>Dashboard_21_01_23!#REF!/(Dashboard_21_01_23!#REF!+Dashboard_21_01_23!#REF!+Dashboard_21_01_23!#REF!)*100</f>
        <v>#REF!</v>
      </c>
      <c r="AC7" s="47" t="e">
        <f>Dashboard_21_01_23!#REF!/Dashboard_21_01_23!#REF!*100</f>
        <v>#REF!</v>
      </c>
      <c r="AD7" s="47" t="e">
        <f>Dashboard_21_01_23!#REF!/Dashboard_21_01_23!#REF!*100</f>
        <v>#REF!</v>
      </c>
      <c r="AE7" s="47" t="e">
        <f>Dashboard_21_01_23!#REF!/Dashboard_21_01_23!#REF!*100</f>
        <v>#REF!</v>
      </c>
      <c r="AF7" s="47" t="e">
        <f>Dashboard_21_01_23!#REF!/Dashboard_21_01_23!#REF!*100</f>
        <v>#REF!</v>
      </c>
      <c r="AG7" s="47" t="e">
        <f>Dashboard_21_01_23!#REF!/Dashboard_21_01_23!#REF!*100</f>
        <v>#REF!</v>
      </c>
      <c r="AH7" s="47" t="e">
        <f>Dashboard_21_01_23!#REF!/Dashboard_21_01_23!#REF!*100</f>
        <v>#REF!</v>
      </c>
      <c r="AI7" s="47" t="e">
        <f>Dashboard_21_01_23!#REF!/Dashboard_21_01_23!#REF!*100</f>
        <v>#REF!</v>
      </c>
      <c r="AJ7" s="47" t="e">
        <f>Dashboard_21_01_23!#REF!/Dashboard_21_01_23!#REF!*100</f>
        <v>#REF!</v>
      </c>
      <c r="AK7" s="44">
        <v>99</v>
      </c>
    </row>
    <row r="8" spans="1:37" ht="31.5" x14ac:dyDescent="0.25">
      <c r="A8" s="2" t="s">
        <v>3</v>
      </c>
      <c r="B8" s="46">
        <v>834</v>
      </c>
      <c r="C8" s="46">
        <v>795</v>
      </c>
      <c r="D8" s="46">
        <v>132</v>
      </c>
      <c r="E8" s="46">
        <v>30</v>
      </c>
      <c r="F8" s="46">
        <v>187</v>
      </c>
      <c r="G8" s="46">
        <v>19</v>
      </c>
      <c r="H8" s="46">
        <v>199</v>
      </c>
      <c r="I8" s="46">
        <v>20</v>
      </c>
      <c r="J8" s="46">
        <v>51</v>
      </c>
      <c r="K8" s="46">
        <v>10</v>
      </c>
      <c r="L8" s="41">
        <f t="shared" si="0"/>
        <v>15.827338129496402</v>
      </c>
      <c r="M8" s="41">
        <f t="shared" si="1"/>
        <v>3.7735849056603774</v>
      </c>
      <c r="N8" s="47">
        <f t="shared" si="2"/>
        <v>22.422062350119905</v>
      </c>
      <c r="O8" s="47">
        <f t="shared" si="3"/>
        <v>2.3899371069182394</v>
      </c>
      <c r="P8" s="47">
        <f t="shared" si="4"/>
        <v>23.860911270983213</v>
      </c>
      <c r="Q8" s="47">
        <f t="shared" si="5"/>
        <v>2.5157232704402519</v>
      </c>
      <c r="R8" s="47">
        <f t="shared" si="6"/>
        <v>6.1151079136690649</v>
      </c>
      <c r="S8" s="47">
        <f t="shared" si="7"/>
        <v>1.257861635220126</v>
      </c>
      <c r="T8" s="44"/>
      <c r="U8" s="44"/>
      <c r="V8" s="47" t="e">
        <f>Dashboard_21_01_23!#REF!/Dashboard_21_01_23!#REF!*100</f>
        <v>#REF!</v>
      </c>
      <c r="W8" s="47" t="e">
        <f>Dashboard_21_01_23!#REF!/Dashboard_21_01_23!#REF!*100</f>
        <v>#REF!</v>
      </c>
      <c r="X8" s="47" t="e">
        <f>Dashboard_21_01_23!#REF!/Dashboard_21_01_23!#REF!*100</f>
        <v>#REF!</v>
      </c>
      <c r="Y8" s="47" t="e">
        <f>Dashboard_21_01_23!#REF!/(Dashboard_21_01_23!#REF!+Dashboard_21_01_23!#REF!+Dashboard_21_01_23!#REF!)*100</f>
        <v>#REF!</v>
      </c>
      <c r="Z8" s="44"/>
      <c r="AA8" s="47" t="e">
        <f>Dashboard_21_01_23!#REF!/(Dashboard_21_01_23!#REF!+Dashboard_21_01_23!#REF!+Dashboard_21_01_23!#REF!)*100</f>
        <v>#REF!</v>
      </c>
      <c r="AB8" s="47" t="e">
        <f>Dashboard_21_01_23!#REF!/(Dashboard_21_01_23!#REF!+Dashboard_21_01_23!#REF!+Dashboard_21_01_23!#REF!)*100</f>
        <v>#REF!</v>
      </c>
      <c r="AC8" s="47" t="e">
        <f>Dashboard_21_01_23!#REF!/Dashboard_21_01_23!#REF!*100</f>
        <v>#REF!</v>
      </c>
      <c r="AD8" s="47" t="e">
        <f>Dashboard_21_01_23!#REF!/Dashboard_21_01_23!#REF!*100</f>
        <v>#REF!</v>
      </c>
      <c r="AE8" s="47" t="e">
        <f>Dashboard_21_01_23!#REF!/Dashboard_21_01_23!#REF!*100</f>
        <v>#REF!</v>
      </c>
      <c r="AF8" s="47" t="e">
        <f>Dashboard_21_01_23!#REF!/Dashboard_21_01_23!#REF!*100</f>
        <v>#REF!</v>
      </c>
      <c r="AG8" s="47" t="e">
        <f>Dashboard_21_01_23!#REF!/Dashboard_21_01_23!#REF!*100</f>
        <v>#REF!</v>
      </c>
      <c r="AH8" s="47" t="e">
        <f>Dashboard_21_01_23!#REF!/Dashboard_21_01_23!#REF!*100</f>
        <v>#REF!</v>
      </c>
      <c r="AI8" s="47" t="e">
        <f>Dashboard_21_01_23!#REF!/Dashboard_21_01_23!#REF!*100</f>
        <v>#REF!</v>
      </c>
      <c r="AJ8" s="47" t="e">
        <f>Dashboard_21_01_23!#REF!/Dashboard_21_01_23!#REF!*100</f>
        <v>#REF!</v>
      </c>
      <c r="AK8" s="44">
        <v>97</v>
      </c>
    </row>
    <row r="9" spans="1:37" x14ac:dyDescent="0.25">
      <c r="A9" s="2" t="s">
        <v>4</v>
      </c>
      <c r="B9" s="44" t="s">
        <v>32</v>
      </c>
      <c r="C9" s="44" t="s">
        <v>32</v>
      </c>
      <c r="D9" s="44" t="s">
        <v>32</v>
      </c>
      <c r="E9" s="44" t="s">
        <v>32</v>
      </c>
      <c r="F9" s="44" t="s">
        <v>32</v>
      </c>
      <c r="G9" s="44" t="s">
        <v>32</v>
      </c>
      <c r="H9" s="44" t="s">
        <v>32</v>
      </c>
      <c r="I9" s="44" t="s">
        <v>32</v>
      </c>
      <c r="J9" s="44" t="s">
        <v>32</v>
      </c>
      <c r="K9" s="44" t="s">
        <v>32</v>
      </c>
      <c r="L9" s="44" t="s">
        <v>32</v>
      </c>
      <c r="M9" s="44" t="s">
        <v>32</v>
      </c>
      <c r="N9" s="44" t="s">
        <v>32</v>
      </c>
      <c r="O9" s="44" t="s">
        <v>32</v>
      </c>
      <c r="P9" s="44" t="s">
        <v>32</v>
      </c>
      <c r="Q9" s="44" t="s">
        <v>32</v>
      </c>
      <c r="R9" s="44" t="s">
        <v>32</v>
      </c>
      <c r="S9" s="44" t="s">
        <v>32</v>
      </c>
      <c r="T9" s="44"/>
      <c r="U9" s="44"/>
      <c r="V9" s="47" t="e">
        <f>Dashboard_21_01_23!#REF!/Dashboard_21_01_23!#REF!*100</f>
        <v>#REF!</v>
      </c>
      <c r="W9" s="47" t="e">
        <f>Dashboard_21_01_23!#REF!/Dashboard_21_01_23!#REF!*100</f>
        <v>#REF!</v>
      </c>
      <c r="X9" s="47" t="e">
        <f>Dashboard_21_01_23!#REF!/Dashboard_21_01_23!#REF!*100</f>
        <v>#REF!</v>
      </c>
      <c r="Y9" s="47" t="e">
        <f>Dashboard_21_01_23!#REF!/(Dashboard_21_01_23!#REF!+Dashboard_21_01_23!#REF!+Dashboard_21_01_23!#REF!)*100</f>
        <v>#REF!</v>
      </c>
      <c r="Z9" s="44"/>
      <c r="AA9" s="47" t="e">
        <f>Dashboard_21_01_23!#REF!/(Dashboard_21_01_23!#REF!+Dashboard_21_01_23!#REF!+Dashboard_21_01_23!#REF!)*100</f>
        <v>#REF!</v>
      </c>
      <c r="AB9" s="47" t="e">
        <f>Dashboard_21_01_23!#REF!/(Dashboard_21_01_23!#REF!+Dashboard_21_01_23!#REF!+Dashboard_21_01_23!#REF!)*100</f>
        <v>#REF!</v>
      </c>
      <c r="AC9" s="47" t="e">
        <f>Dashboard_21_01_23!#REF!/Dashboard_21_01_23!#REF!*100</f>
        <v>#REF!</v>
      </c>
      <c r="AD9" s="47" t="e">
        <f>Dashboard_21_01_23!#REF!/Dashboard_21_01_23!#REF!*100</f>
        <v>#REF!</v>
      </c>
      <c r="AE9" s="47" t="e">
        <f>Dashboard_21_01_23!#REF!/Dashboard_21_01_23!#REF!*100</f>
        <v>#REF!</v>
      </c>
      <c r="AF9" s="47" t="e">
        <f>Dashboard_21_01_23!#REF!/Dashboard_21_01_23!#REF!*100</f>
        <v>#REF!</v>
      </c>
      <c r="AG9" s="44" t="s">
        <v>32</v>
      </c>
      <c r="AH9" s="47" t="e">
        <f>Dashboard_21_01_23!#REF!/Dashboard_21_01_23!#REF!*100</f>
        <v>#REF!</v>
      </c>
      <c r="AI9" s="47" t="e">
        <f>Dashboard_21_01_23!#REF!/Dashboard_21_01_23!#REF!*100</f>
        <v>#REF!</v>
      </c>
      <c r="AJ9" s="47" t="e">
        <f>Dashboard_21_01_23!#REF!/Dashboard_21_01_23!#REF!*100</f>
        <v>#REF!</v>
      </c>
      <c r="AK9" s="44">
        <v>96</v>
      </c>
    </row>
    <row r="10" spans="1:37" x14ac:dyDescent="0.25">
      <c r="A10" s="2" t="s">
        <v>5</v>
      </c>
      <c r="B10" s="48">
        <v>634</v>
      </c>
      <c r="C10" s="48">
        <v>642</v>
      </c>
      <c r="D10" s="48">
        <v>149</v>
      </c>
      <c r="E10" s="48">
        <v>49</v>
      </c>
      <c r="F10" s="48">
        <v>163</v>
      </c>
      <c r="G10" s="48">
        <v>121</v>
      </c>
      <c r="H10" s="48">
        <v>189</v>
      </c>
      <c r="I10" s="48">
        <v>184</v>
      </c>
      <c r="J10" s="48">
        <v>6</v>
      </c>
      <c r="K10" s="48">
        <v>3</v>
      </c>
      <c r="L10" s="41">
        <f t="shared" si="0"/>
        <v>23.501577287066247</v>
      </c>
      <c r="M10" s="41">
        <f t="shared" si="1"/>
        <v>7.6323987538940807</v>
      </c>
      <c r="N10" s="47">
        <f t="shared" si="2"/>
        <v>25.709779179810727</v>
      </c>
      <c r="O10" s="47">
        <f t="shared" si="3"/>
        <v>18.847352024922117</v>
      </c>
      <c r="P10" s="47">
        <f t="shared" si="4"/>
        <v>29.810725552050471</v>
      </c>
      <c r="Q10" s="47">
        <f t="shared" si="5"/>
        <v>28.660436137071649</v>
      </c>
      <c r="R10" s="47">
        <f t="shared" si="6"/>
        <v>0.94637223974763407</v>
      </c>
      <c r="S10" s="47">
        <f t="shared" si="7"/>
        <v>0.46728971962616817</v>
      </c>
      <c r="T10" s="44"/>
      <c r="U10" s="44"/>
      <c r="V10" s="47" t="e">
        <f>Dashboard_21_01_23!#REF!/Dashboard_21_01_23!#REF!*100</f>
        <v>#REF!</v>
      </c>
      <c r="W10" s="47" t="e">
        <f>Dashboard_21_01_23!#REF!/Dashboard_21_01_23!#REF!*100</f>
        <v>#REF!</v>
      </c>
      <c r="X10" s="47" t="e">
        <f>Dashboard_21_01_23!#REF!/Dashboard_21_01_23!#REF!*100</f>
        <v>#REF!</v>
      </c>
      <c r="Y10" s="47" t="e">
        <f>Dashboard_21_01_23!#REF!/(Dashboard_21_01_23!#REF!+Dashboard_21_01_23!#REF!+Dashboard_21_01_23!#REF!)*100</f>
        <v>#REF!</v>
      </c>
      <c r="Z10" s="44"/>
      <c r="AA10" s="47" t="e">
        <f>Dashboard_21_01_23!#REF!/(Dashboard_21_01_23!#REF!+Dashboard_21_01_23!#REF!+Dashboard_21_01_23!#REF!)*100</f>
        <v>#REF!</v>
      </c>
      <c r="AB10" s="47" t="e">
        <f>Dashboard_21_01_23!#REF!/(Dashboard_21_01_23!#REF!+Dashboard_21_01_23!#REF!+Dashboard_21_01_23!#REF!)*100</f>
        <v>#REF!</v>
      </c>
      <c r="AC10" s="47" t="e">
        <f>Dashboard_21_01_23!#REF!/Dashboard_21_01_23!#REF!*100</f>
        <v>#REF!</v>
      </c>
      <c r="AD10" s="47" t="e">
        <f>Dashboard_21_01_23!#REF!/Dashboard_21_01_23!#REF!*100</f>
        <v>#REF!</v>
      </c>
      <c r="AE10" s="47" t="e">
        <f>Dashboard_21_01_23!#REF!/Dashboard_21_01_23!#REF!*100</f>
        <v>#REF!</v>
      </c>
      <c r="AF10" s="47" t="e">
        <f>Dashboard_21_01_23!#REF!/Dashboard_21_01_23!#REF!*100</f>
        <v>#REF!</v>
      </c>
      <c r="AG10" s="47" t="e">
        <f>Dashboard_21_01_23!#REF!/Dashboard_21_01_23!#REF!*100</f>
        <v>#REF!</v>
      </c>
      <c r="AH10" s="47" t="e">
        <f>Dashboard_21_01_23!#REF!/Dashboard_21_01_23!#REF!*100</f>
        <v>#REF!</v>
      </c>
      <c r="AI10" s="47" t="e">
        <f>Dashboard_21_01_23!#REF!/Dashboard_21_01_23!#REF!*100</f>
        <v>#REF!</v>
      </c>
      <c r="AJ10" s="47" t="e">
        <f>Dashboard_21_01_23!#REF!/Dashboard_21_01_23!#REF!*100</f>
        <v>#REF!</v>
      </c>
      <c r="AK10" s="44">
        <v>98</v>
      </c>
    </row>
    <row r="11" spans="1:37" x14ac:dyDescent="0.25">
      <c r="A11" s="2" t="s">
        <v>6</v>
      </c>
      <c r="B11" s="46">
        <v>657</v>
      </c>
      <c r="C11" s="46">
        <v>514</v>
      </c>
      <c r="D11" s="46">
        <v>52</v>
      </c>
      <c r="E11" s="46">
        <v>14</v>
      </c>
      <c r="F11" s="46">
        <v>133</v>
      </c>
      <c r="G11" s="46">
        <v>114</v>
      </c>
      <c r="H11" s="46">
        <v>91</v>
      </c>
      <c r="I11" s="46">
        <v>72</v>
      </c>
      <c r="J11" s="46">
        <v>1</v>
      </c>
      <c r="K11" s="46">
        <v>0</v>
      </c>
      <c r="L11" s="41">
        <f t="shared" si="0"/>
        <v>7.9147640791476404</v>
      </c>
      <c r="M11" s="41">
        <f t="shared" si="1"/>
        <v>2.7237354085603114</v>
      </c>
      <c r="N11" s="47">
        <f t="shared" si="2"/>
        <v>20.24353120243531</v>
      </c>
      <c r="O11" s="47">
        <f t="shared" si="3"/>
        <v>22.178988326848248</v>
      </c>
      <c r="P11" s="47">
        <f t="shared" si="4"/>
        <v>13.850837138508371</v>
      </c>
      <c r="Q11" s="47">
        <f t="shared" si="5"/>
        <v>14.007782101167315</v>
      </c>
      <c r="R11" s="47">
        <f t="shared" si="6"/>
        <v>0.15220700152207001</v>
      </c>
      <c r="S11" s="47">
        <f t="shared" si="7"/>
        <v>0</v>
      </c>
      <c r="T11" s="44"/>
      <c r="U11" s="44"/>
      <c r="V11" s="47" t="e">
        <f>Dashboard_21_01_23!#REF!/Dashboard_21_01_23!#REF!*100</f>
        <v>#REF!</v>
      </c>
      <c r="W11" s="47" t="e">
        <f>Dashboard_21_01_23!#REF!/Dashboard_21_01_23!#REF!*100</f>
        <v>#REF!</v>
      </c>
      <c r="X11" s="47" t="e">
        <f>Dashboard_21_01_23!#REF!/Dashboard_21_01_23!#REF!*100</f>
        <v>#REF!</v>
      </c>
      <c r="Y11" s="47" t="e">
        <f>Dashboard_21_01_23!#REF!/(Dashboard_21_01_23!#REF!+Dashboard_21_01_23!#REF!+Dashboard_21_01_23!#REF!)*100</f>
        <v>#REF!</v>
      </c>
      <c r="Z11" s="44"/>
      <c r="AA11" s="47" t="e">
        <f>Dashboard_21_01_23!#REF!/(Dashboard_21_01_23!#REF!+Dashboard_21_01_23!#REF!+Dashboard_21_01_23!#REF!)*100</f>
        <v>#REF!</v>
      </c>
      <c r="AB11" s="47" t="e">
        <f>Dashboard_21_01_23!#REF!/(Dashboard_21_01_23!#REF!+Dashboard_21_01_23!#REF!+Dashboard_21_01_23!#REF!)*100</f>
        <v>#REF!</v>
      </c>
      <c r="AC11" s="47" t="e">
        <f>Dashboard_21_01_23!#REF!/Dashboard_21_01_23!#REF!*100</f>
        <v>#REF!</v>
      </c>
      <c r="AD11" s="47" t="e">
        <f>Dashboard_21_01_23!#REF!/Dashboard_21_01_23!#REF!*100</f>
        <v>#REF!</v>
      </c>
      <c r="AE11" s="47" t="e">
        <f>Dashboard_21_01_23!#REF!/Dashboard_21_01_23!#REF!*100</f>
        <v>#REF!</v>
      </c>
      <c r="AF11" s="47" t="e">
        <f>Dashboard_21_01_23!#REF!/Dashboard_21_01_23!#REF!*100</f>
        <v>#REF!</v>
      </c>
      <c r="AG11" s="47" t="e">
        <f>Dashboard_21_01_23!#REF!/Dashboard_21_01_23!#REF!*100</f>
        <v>#REF!</v>
      </c>
      <c r="AH11" s="47" t="e">
        <f>Dashboard_21_01_23!#REF!/Dashboard_21_01_23!#REF!*100</f>
        <v>#REF!</v>
      </c>
      <c r="AI11" s="47" t="e">
        <f>Dashboard_21_01_23!#REF!/Dashboard_21_01_23!#REF!*100</f>
        <v>#REF!</v>
      </c>
      <c r="AJ11" s="47" t="e">
        <f>Dashboard_21_01_23!#REF!/Dashboard_21_01_23!#REF!*100</f>
        <v>#REF!</v>
      </c>
      <c r="AK11" s="44">
        <v>99</v>
      </c>
    </row>
    <row r="12" spans="1:37" x14ac:dyDescent="0.25">
      <c r="A12" s="2" t="s">
        <v>7</v>
      </c>
      <c r="B12" s="46">
        <v>172</v>
      </c>
      <c r="C12" s="46">
        <v>196</v>
      </c>
      <c r="D12" s="46">
        <v>1</v>
      </c>
      <c r="E12" s="46">
        <v>2</v>
      </c>
      <c r="F12" s="46">
        <v>94</v>
      </c>
      <c r="G12" s="46">
        <v>28</v>
      </c>
      <c r="H12" s="46">
        <v>94</v>
      </c>
      <c r="I12" s="46">
        <v>0</v>
      </c>
      <c r="J12" s="46">
        <v>0</v>
      </c>
      <c r="K12" s="46">
        <v>0</v>
      </c>
      <c r="L12" s="41">
        <f t="shared" si="0"/>
        <v>0.58139534883720934</v>
      </c>
      <c r="M12" s="41">
        <f t="shared" si="1"/>
        <v>1.0204081632653061</v>
      </c>
      <c r="N12" s="47">
        <f t="shared" si="2"/>
        <v>54.651162790697668</v>
      </c>
      <c r="O12" s="47">
        <f t="shared" si="3"/>
        <v>14.285714285714285</v>
      </c>
      <c r="P12" s="47">
        <f t="shared" si="4"/>
        <v>54.651162790697668</v>
      </c>
      <c r="Q12" s="47">
        <f t="shared" si="5"/>
        <v>0</v>
      </c>
      <c r="R12" s="47">
        <f t="shared" si="6"/>
        <v>0</v>
      </c>
      <c r="S12" s="47">
        <f t="shared" si="7"/>
        <v>0</v>
      </c>
      <c r="T12" s="44"/>
      <c r="U12" s="44"/>
      <c r="V12" s="47" t="e">
        <f>Dashboard_21_01_23!#REF!/Dashboard_21_01_23!#REF!*100</f>
        <v>#REF!</v>
      </c>
      <c r="W12" s="47" t="e">
        <f>Dashboard_21_01_23!#REF!/Dashboard_21_01_23!#REF!*100</f>
        <v>#REF!</v>
      </c>
      <c r="X12" s="47" t="e">
        <f>Dashboard_21_01_23!#REF!/Dashboard_21_01_23!#REF!*100</f>
        <v>#REF!</v>
      </c>
      <c r="Y12" s="47" t="e">
        <f>Dashboard_21_01_23!#REF!/(Dashboard_21_01_23!#REF!+Dashboard_21_01_23!#REF!+Dashboard_21_01_23!#REF!)*100</f>
        <v>#REF!</v>
      </c>
      <c r="Z12" s="44"/>
      <c r="AA12" s="47" t="e">
        <f>Dashboard_21_01_23!#REF!/(Dashboard_21_01_23!#REF!+Dashboard_21_01_23!#REF!+Dashboard_21_01_23!#REF!)*100</f>
        <v>#REF!</v>
      </c>
      <c r="AB12" s="47" t="e">
        <f>Dashboard_21_01_23!#REF!/(Dashboard_21_01_23!#REF!+Dashboard_21_01_23!#REF!+Dashboard_21_01_23!#REF!)*100</f>
        <v>#REF!</v>
      </c>
      <c r="AC12" s="47" t="e">
        <f>Dashboard_21_01_23!#REF!/Dashboard_21_01_23!#REF!*100</f>
        <v>#REF!</v>
      </c>
      <c r="AD12" s="47" t="e">
        <f>Dashboard_21_01_23!#REF!/Dashboard_21_01_23!#REF!*100</f>
        <v>#REF!</v>
      </c>
      <c r="AE12" s="47" t="e">
        <f>Dashboard_21_01_23!#REF!/Dashboard_21_01_23!#REF!*100</f>
        <v>#REF!</v>
      </c>
      <c r="AF12" s="47" t="e">
        <f>Dashboard_21_01_23!#REF!/Dashboard_21_01_23!#REF!*100</f>
        <v>#REF!</v>
      </c>
      <c r="AG12" s="44" t="s">
        <v>32</v>
      </c>
      <c r="AH12" s="47" t="e">
        <f>Dashboard_21_01_23!#REF!/Dashboard_21_01_23!#REF!*100</f>
        <v>#REF!</v>
      </c>
      <c r="AI12" s="47" t="e">
        <f>Dashboard_21_01_23!#REF!/Dashboard_21_01_23!#REF!*100</f>
        <v>#REF!</v>
      </c>
      <c r="AJ12" s="47" t="e">
        <f>Dashboard_21_01_23!#REF!/Dashboard_21_01_23!#REF!*100</f>
        <v>#REF!</v>
      </c>
      <c r="AK12" s="44">
        <v>96</v>
      </c>
    </row>
    <row r="13" spans="1:37" ht="31.5" x14ac:dyDescent="0.25">
      <c r="A13" s="2" t="s">
        <v>8</v>
      </c>
      <c r="B13" s="46">
        <v>611</v>
      </c>
      <c r="C13" s="46">
        <v>464</v>
      </c>
      <c r="D13" s="46">
        <v>114</v>
      </c>
      <c r="E13" s="46">
        <v>25</v>
      </c>
      <c r="F13" s="46">
        <v>151</v>
      </c>
      <c r="G13" s="46">
        <v>57</v>
      </c>
      <c r="H13" s="46">
        <v>153</v>
      </c>
      <c r="I13" s="46">
        <v>71</v>
      </c>
      <c r="J13" s="46">
        <v>0</v>
      </c>
      <c r="K13" s="46">
        <v>0</v>
      </c>
      <c r="L13" s="41">
        <f t="shared" si="0"/>
        <v>18.657937806873978</v>
      </c>
      <c r="M13" s="41">
        <f t="shared" si="1"/>
        <v>5.387931034482758</v>
      </c>
      <c r="N13" s="47">
        <f t="shared" si="2"/>
        <v>24.713584288052374</v>
      </c>
      <c r="O13" s="47">
        <f t="shared" si="3"/>
        <v>12.284482758620689</v>
      </c>
      <c r="P13" s="47">
        <f t="shared" si="4"/>
        <v>25.040916530278235</v>
      </c>
      <c r="Q13" s="47">
        <f t="shared" si="5"/>
        <v>15.301724137931034</v>
      </c>
      <c r="R13" s="47">
        <f t="shared" si="6"/>
        <v>0</v>
      </c>
      <c r="S13" s="47">
        <f t="shared" si="7"/>
        <v>0</v>
      </c>
      <c r="T13" s="44"/>
      <c r="U13" s="44"/>
      <c r="V13" s="47" t="e">
        <f>Dashboard_21_01_23!#REF!/Dashboard_21_01_23!#REF!*100</f>
        <v>#REF!</v>
      </c>
      <c r="W13" s="47" t="e">
        <f>Dashboard_21_01_23!#REF!/Dashboard_21_01_23!#REF!*100</f>
        <v>#REF!</v>
      </c>
      <c r="X13" s="47" t="e">
        <f>Dashboard_21_01_23!#REF!/Dashboard_21_01_23!#REF!*100</f>
        <v>#REF!</v>
      </c>
      <c r="Y13" s="47" t="e">
        <f>Dashboard_21_01_23!#REF!/(Dashboard_21_01_23!#REF!+Dashboard_21_01_23!#REF!+Dashboard_21_01_23!#REF!)*100</f>
        <v>#REF!</v>
      </c>
      <c r="Z13" s="44"/>
      <c r="AA13" s="47" t="e">
        <f>Dashboard_21_01_23!#REF!/(Dashboard_21_01_23!#REF!+Dashboard_21_01_23!#REF!+Dashboard_21_01_23!#REF!)*100</f>
        <v>#REF!</v>
      </c>
      <c r="AB13" s="47" t="e">
        <f>Dashboard_21_01_23!#REF!/(Dashboard_21_01_23!#REF!+Dashboard_21_01_23!#REF!+Dashboard_21_01_23!#REF!)*100</f>
        <v>#REF!</v>
      </c>
      <c r="AC13" s="47" t="e">
        <f>Dashboard_21_01_23!#REF!/Dashboard_21_01_23!#REF!*100</f>
        <v>#REF!</v>
      </c>
      <c r="AD13" s="47" t="e">
        <f>Dashboard_21_01_23!#REF!/Dashboard_21_01_23!#REF!*100</f>
        <v>#REF!</v>
      </c>
      <c r="AE13" s="47" t="e">
        <f>Dashboard_21_01_23!#REF!/Dashboard_21_01_23!#REF!*100</f>
        <v>#REF!</v>
      </c>
      <c r="AF13" s="47" t="e">
        <f>Dashboard_21_01_23!#REF!/Dashboard_21_01_23!#REF!*100</f>
        <v>#REF!</v>
      </c>
      <c r="AG13" s="47" t="e">
        <f>Dashboard_21_01_23!#REF!/Dashboard_21_01_23!#REF!*100</f>
        <v>#REF!</v>
      </c>
      <c r="AH13" s="47" t="e">
        <f>Dashboard_21_01_23!#REF!/Dashboard_21_01_23!#REF!*100</f>
        <v>#REF!</v>
      </c>
      <c r="AI13" s="47" t="e">
        <f>Dashboard_21_01_23!#REF!/Dashboard_21_01_23!#REF!*100</f>
        <v>#REF!</v>
      </c>
      <c r="AJ13" s="47" t="e">
        <f>Dashboard_21_01_23!#REF!/Dashboard_21_01_23!#REF!*100</f>
        <v>#REF!</v>
      </c>
      <c r="AK13" s="44">
        <v>99.5</v>
      </c>
    </row>
    <row r="14" spans="1:37" x14ac:dyDescent="0.25">
      <c r="A14" s="2" t="s">
        <v>9</v>
      </c>
      <c r="B14" s="46">
        <v>742</v>
      </c>
      <c r="C14" s="46">
        <v>511</v>
      </c>
      <c r="D14" s="46">
        <v>85</v>
      </c>
      <c r="E14" s="46">
        <v>33</v>
      </c>
      <c r="F14" s="46">
        <v>103</v>
      </c>
      <c r="G14" s="46">
        <v>36</v>
      </c>
      <c r="H14" s="46">
        <v>62</v>
      </c>
      <c r="I14" s="46">
        <v>19</v>
      </c>
      <c r="J14" s="46">
        <v>0</v>
      </c>
      <c r="K14" s="46">
        <v>0</v>
      </c>
      <c r="L14" s="41">
        <f t="shared" si="0"/>
        <v>11.455525606469003</v>
      </c>
      <c r="M14" s="41">
        <f t="shared" si="1"/>
        <v>6.4579256360078272</v>
      </c>
      <c r="N14" s="47">
        <f t="shared" si="2"/>
        <v>13.881401617250674</v>
      </c>
      <c r="O14" s="47">
        <f t="shared" si="3"/>
        <v>7.0450097847358117</v>
      </c>
      <c r="P14" s="47">
        <f t="shared" si="4"/>
        <v>8.355795148247978</v>
      </c>
      <c r="Q14" s="47">
        <f t="shared" si="5"/>
        <v>3.7181996086105675</v>
      </c>
      <c r="R14" s="47">
        <f t="shared" si="6"/>
        <v>0</v>
      </c>
      <c r="S14" s="47">
        <f t="shared" si="7"/>
        <v>0</v>
      </c>
      <c r="T14" s="44"/>
      <c r="U14" s="44"/>
      <c r="V14" s="47" t="e">
        <f>Dashboard_21_01_23!#REF!/Dashboard_21_01_23!#REF!*100</f>
        <v>#REF!</v>
      </c>
      <c r="W14" s="47" t="e">
        <f>Dashboard_21_01_23!#REF!/Dashboard_21_01_23!#REF!*100</f>
        <v>#REF!</v>
      </c>
      <c r="X14" s="47" t="e">
        <f>Dashboard_21_01_23!#REF!/Dashboard_21_01_23!#REF!*100</f>
        <v>#REF!</v>
      </c>
      <c r="Y14" s="47" t="e">
        <f>Dashboard_21_01_23!#REF!/(Dashboard_21_01_23!#REF!+Dashboard_21_01_23!#REF!+Dashboard_21_01_23!#REF!)*100</f>
        <v>#REF!</v>
      </c>
      <c r="Z14" s="44"/>
      <c r="AA14" s="47" t="e">
        <f>Dashboard_21_01_23!#REF!/(Dashboard_21_01_23!#REF!+Dashboard_21_01_23!#REF!+Dashboard_21_01_23!#REF!)*100</f>
        <v>#REF!</v>
      </c>
      <c r="AB14" s="47" t="e">
        <f>Dashboard_21_01_23!#REF!/(Dashboard_21_01_23!#REF!+Dashboard_21_01_23!#REF!+Dashboard_21_01_23!#REF!)*100</f>
        <v>#REF!</v>
      </c>
      <c r="AC14" s="47" t="e">
        <f>Dashboard_21_01_23!#REF!/Dashboard_21_01_23!#REF!*100</f>
        <v>#REF!</v>
      </c>
      <c r="AD14" s="47" t="e">
        <f>Dashboard_21_01_23!#REF!/Dashboard_21_01_23!#REF!*100</f>
        <v>#REF!</v>
      </c>
      <c r="AE14" s="47" t="e">
        <f>Dashboard_21_01_23!#REF!/Dashboard_21_01_23!#REF!*100</f>
        <v>#REF!</v>
      </c>
      <c r="AF14" s="47" t="e">
        <f>Dashboard_21_01_23!#REF!/Dashboard_21_01_23!#REF!*100</f>
        <v>#REF!</v>
      </c>
      <c r="AG14" s="47" t="e">
        <f>Dashboard_21_01_23!#REF!/Dashboard_21_01_23!#REF!*100</f>
        <v>#REF!</v>
      </c>
      <c r="AH14" s="47" t="e">
        <f>Dashboard_21_01_23!#REF!/Dashboard_21_01_23!#REF!*100</f>
        <v>#REF!</v>
      </c>
      <c r="AI14" s="47" t="e">
        <f>Dashboard_21_01_23!#REF!/Dashboard_21_01_23!#REF!*100</f>
        <v>#REF!</v>
      </c>
      <c r="AJ14" s="47" t="e">
        <f>Dashboard_21_01_23!#REF!/Dashboard_21_01_23!#REF!*100</f>
        <v>#REF!</v>
      </c>
      <c r="AK14" s="44">
        <v>99</v>
      </c>
    </row>
    <row r="15" spans="1:37" x14ac:dyDescent="0.25">
      <c r="A15" s="2" t="s">
        <v>27</v>
      </c>
      <c r="B15" s="46">
        <v>451</v>
      </c>
      <c r="C15" s="46">
        <v>330</v>
      </c>
      <c r="D15" s="46">
        <v>80</v>
      </c>
      <c r="E15" s="46">
        <v>15</v>
      </c>
      <c r="F15" s="46">
        <v>300</v>
      </c>
      <c r="G15" s="46">
        <v>116</v>
      </c>
      <c r="H15" s="46">
        <v>146</v>
      </c>
      <c r="I15" s="46">
        <v>72</v>
      </c>
      <c r="J15" s="46">
        <v>2</v>
      </c>
      <c r="K15" s="46">
        <v>1</v>
      </c>
      <c r="L15" s="41">
        <f t="shared" si="0"/>
        <v>17.738359201773836</v>
      </c>
      <c r="M15" s="41">
        <f t="shared" si="1"/>
        <v>4.5454545454545459</v>
      </c>
      <c r="N15" s="47">
        <f t="shared" si="2"/>
        <v>66.518847006651882</v>
      </c>
      <c r="O15" s="47">
        <f t="shared" si="3"/>
        <v>35.151515151515149</v>
      </c>
      <c r="P15" s="47">
        <f t="shared" si="4"/>
        <v>32.372505543237253</v>
      </c>
      <c r="Q15" s="47">
        <f t="shared" si="5"/>
        <v>21.818181818181817</v>
      </c>
      <c r="R15" s="47">
        <f t="shared" si="6"/>
        <v>0.44345898004434592</v>
      </c>
      <c r="S15" s="47">
        <f t="shared" si="7"/>
        <v>0.30303030303030304</v>
      </c>
      <c r="T15" s="44"/>
      <c r="U15" s="44"/>
      <c r="V15" s="47" t="e">
        <f>Dashboard_21_01_23!#REF!/Dashboard_21_01_23!#REF!*100</f>
        <v>#REF!</v>
      </c>
      <c r="W15" s="47" t="e">
        <f>Dashboard_21_01_23!#REF!/Dashboard_21_01_23!#REF!*100</f>
        <v>#REF!</v>
      </c>
      <c r="X15" s="47" t="e">
        <f>Dashboard_21_01_23!#REF!/Dashboard_21_01_23!#REF!*100</f>
        <v>#REF!</v>
      </c>
      <c r="Y15" s="47" t="e">
        <f>Dashboard_21_01_23!#REF!/(Dashboard_21_01_23!#REF!+Dashboard_21_01_23!#REF!+Dashboard_21_01_23!#REF!)*100</f>
        <v>#REF!</v>
      </c>
      <c r="Z15" s="44"/>
      <c r="AA15" s="47" t="e">
        <f>Dashboard_21_01_23!#REF!/(Dashboard_21_01_23!#REF!+Dashboard_21_01_23!#REF!+Dashboard_21_01_23!#REF!)*100</f>
        <v>#REF!</v>
      </c>
      <c r="AB15" s="47" t="e">
        <f>Dashboard_21_01_23!#REF!/(Dashboard_21_01_23!#REF!+Dashboard_21_01_23!#REF!+Dashboard_21_01_23!#REF!)*100</f>
        <v>#REF!</v>
      </c>
      <c r="AC15" s="47" t="e">
        <f>Dashboard_21_01_23!#REF!/Dashboard_21_01_23!#REF!*100</f>
        <v>#REF!</v>
      </c>
      <c r="AD15" s="47" t="e">
        <f>Dashboard_21_01_23!#REF!/Dashboard_21_01_23!#REF!*100</f>
        <v>#REF!</v>
      </c>
      <c r="AE15" s="47" t="e">
        <f>Dashboard_21_01_23!#REF!/Dashboard_21_01_23!#REF!*100</f>
        <v>#REF!</v>
      </c>
      <c r="AF15" s="47" t="e">
        <f>Dashboard_21_01_23!#REF!/Dashboard_21_01_23!#REF!*100</f>
        <v>#REF!</v>
      </c>
      <c r="AG15" s="47" t="e">
        <f>Dashboard_21_01_23!#REF!/Dashboard_21_01_23!#REF!*100</f>
        <v>#REF!</v>
      </c>
      <c r="AH15" s="47" t="e">
        <f>Dashboard_21_01_23!#REF!/Dashboard_21_01_23!#REF!*100</f>
        <v>#REF!</v>
      </c>
      <c r="AI15" s="47" t="e">
        <f>Dashboard_21_01_23!#REF!/Dashboard_21_01_23!#REF!*100</f>
        <v>#REF!</v>
      </c>
      <c r="AJ15" s="47" t="e">
        <f>Dashboard_21_01_23!#REF!/Dashboard_21_01_23!#REF!*100</f>
        <v>#REF!</v>
      </c>
      <c r="AK15" s="44">
        <v>80</v>
      </c>
    </row>
    <row r="16" spans="1:37" x14ac:dyDescent="0.25">
      <c r="A16" s="2" t="s">
        <v>28</v>
      </c>
      <c r="B16" s="44" t="s">
        <v>32</v>
      </c>
      <c r="C16" s="44" t="s">
        <v>32</v>
      </c>
      <c r="D16" s="44" t="s">
        <v>32</v>
      </c>
      <c r="E16" s="44" t="s">
        <v>32</v>
      </c>
      <c r="F16" s="44" t="s">
        <v>32</v>
      </c>
      <c r="G16" s="44" t="s">
        <v>32</v>
      </c>
      <c r="H16" s="44" t="s">
        <v>32</v>
      </c>
      <c r="I16" s="44" t="s">
        <v>32</v>
      </c>
      <c r="J16" s="44" t="s">
        <v>32</v>
      </c>
      <c r="K16" s="44" t="s">
        <v>32</v>
      </c>
      <c r="L16" s="44" t="s">
        <v>32</v>
      </c>
      <c r="M16" s="44" t="s">
        <v>32</v>
      </c>
      <c r="N16" s="44" t="s">
        <v>32</v>
      </c>
      <c r="O16" s="44" t="s">
        <v>32</v>
      </c>
      <c r="P16" s="44" t="s">
        <v>32</v>
      </c>
      <c r="Q16" s="44" t="s">
        <v>32</v>
      </c>
      <c r="R16" s="44" t="s">
        <v>32</v>
      </c>
      <c r="S16" s="44" t="s">
        <v>32</v>
      </c>
      <c r="T16" s="44"/>
      <c r="U16" s="44"/>
      <c r="V16" s="47" t="e">
        <f>Dashboard_21_01_23!#REF!/Dashboard_21_01_23!#REF!*100</f>
        <v>#REF!</v>
      </c>
      <c r="W16" s="47" t="e">
        <f>Dashboard_21_01_23!#REF!/Dashboard_21_01_23!#REF!*100</f>
        <v>#REF!</v>
      </c>
      <c r="X16" s="47" t="e">
        <f>Dashboard_21_01_23!#REF!/Dashboard_21_01_23!#REF!*100</f>
        <v>#REF!</v>
      </c>
      <c r="Y16" s="47" t="e">
        <f>Dashboard_21_01_23!#REF!/(Dashboard_21_01_23!#REF!+Dashboard_21_01_23!#REF!+Dashboard_21_01_23!#REF!)*100</f>
        <v>#REF!</v>
      </c>
      <c r="Z16" s="44"/>
      <c r="AA16" s="47" t="e">
        <f>Dashboard_21_01_23!#REF!/(Dashboard_21_01_23!#REF!+Dashboard_21_01_23!#REF!+Dashboard_21_01_23!#REF!)*100</f>
        <v>#REF!</v>
      </c>
      <c r="AB16" s="47" t="e">
        <f>Dashboard_21_01_23!#REF!/(Dashboard_21_01_23!#REF!+Dashboard_21_01_23!#REF!+Dashboard_21_01_23!#REF!)*100</f>
        <v>#REF!</v>
      </c>
      <c r="AC16" s="47" t="e">
        <f>Dashboard_21_01_23!#REF!/Dashboard_21_01_23!#REF!*100</f>
        <v>#REF!</v>
      </c>
      <c r="AD16" s="44" t="s">
        <v>32</v>
      </c>
      <c r="AE16" s="47" t="e">
        <f>Dashboard_21_01_23!#REF!/Dashboard_21_01_23!#REF!*100</f>
        <v>#REF!</v>
      </c>
      <c r="AF16" s="44" t="s">
        <v>32</v>
      </c>
      <c r="AG16" s="44" t="s">
        <v>32</v>
      </c>
      <c r="AH16" s="44" t="s">
        <v>32</v>
      </c>
      <c r="AI16" s="44" t="s">
        <v>32</v>
      </c>
      <c r="AJ16" s="44" t="s">
        <v>32</v>
      </c>
      <c r="AK16" s="44" t="s">
        <v>32</v>
      </c>
    </row>
    <row r="17" spans="1:37" x14ac:dyDescent="0.25">
      <c r="A17" s="2" t="s">
        <v>10</v>
      </c>
      <c r="B17" s="43">
        <v>1169</v>
      </c>
      <c r="C17" s="43">
        <v>515</v>
      </c>
      <c r="D17" s="43">
        <v>114</v>
      </c>
      <c r="E17" s="43">
        <v>17</v>
      </c>
      <c r="F17" s="43">
        <v>583</v>
      </c>
      <c r="G17" s="43">
        <v>234</v>
      </c>
      <c r="H17" s="43">
        <v>402</v>
      </c>
      <c r="I17" s="43">
        <v>103</v>
      </c>
      <c r="J17" s="43">
        <v>1</v>
      </c>
      <c r="K17" s="43">
        <v>0</v>
      </c>
      <c r="L17" s="41">
        <f t="shared" si="0"/>
        <v>9.7519247219846026</v>
      </c>
      <c r="M17" s="41">
        <f t="shared" si="1"/>
        <v>3.3009708737864081</v>
      </c>
      <c r="N17" s="47">
        <f t="shared" si="2"/>
        <v>49.871685201026516</v>
      </c>
      <c r="O17" s="47">
        <f t="shared" si="3"/>
        <v>45.436893203883493</v>
      </c>
      <c r="P17" s="47">
        <f t="shared" si="4"/>
        <v>34.388366124893075</v>
      </c>
      <c r="Q17" s="47">
        <f t="shared" si="5"/>
        <v>20</v>
      </c>
      <c r="R17" s="47">
        <f t="shared" si="6"/>
        <v>8.5543199315654406E-2</v>
      </c>
      <c r="S17" s="47">
        <f t="shared" si="7"/>
        <v>0</v>
      </c>
      <c r="T17" s="44"/>
      <c r="U17" s="44"/>
      <c r="V17" s="47" t="e">
        <f>Dashboard_21_01_23!#REF!/Dashboard_21_01_23!#REF!*100</f>
        <v>#REF!</v>
      </c>
      <c r="W17" s="47" t="e">
        <f>Dashboard_21_01_23!#REF!/Dashboard_21_01_23!#REF!*100</f>
        <v>#REF!</v>
      </c>
      <c r="X17" s="47" t="e">
        <f>Dashboard_21_01_23!#REF!/Dashboard_21_01_23!#REF!*100</f>
        <v>#REF!</v>
      </c>
      <c r="Y17" s="47" t="e">
        <f>Dashboard_21_01_23!#REF!/(Dashboard_21_01_23!#REF!+Dashboard_21_01_23!#REF!+Dashboard_21_01_23!#REF!)*100</f>
        <v>#REF!</v>
      </c>
      <c r="Z17" s="44"/>
      <c r="AA17" s="47" t="e">
        <f>Dashboard_21_01_23!#REF!/(Dashboard_21_01_23!#REF!+Dashboard_21_01_23!#REF!+Dashboard_21_01_23!#REF!)*100</f>
        <v>#REF!</v>
      </c>
      <c r="AB17" s="47" t="e">
        <f>Dashboard_21_01_23!#REF!/(Dashboard_21_01_23!#REF!+Dashboard_21_01_23!#REF!+Dashboard_21_01_23!#REF!)*100</f>
        <v>#REF!</v>
      </c>
      <c r="AC17" s="47" t="e">
        <f>Dashboard_21_01_23!#REF!/Dashboard_21_01_23!#REF!*100</f>
        <v>#REF!</v>
      </c>
      <c r="AD17" s="47" t="e">
        <f>Dashboard_21_01_23!#REF!/Dashboard_21_01_23!#REF!*100</f>
        <v>#REF!</v>
      </c>
      <c r="AE17" s="47" t="e">
        <f>Dashboard_21_01_23!#REF!/Dashboard_21_01_23!#REF!*100</f>
        <v>#REF!</v>
      </c>
      <c r="AF17" s="47" t="e">
        <f>Dashboard_21_01_23!#REF!/Dashboard_21_01_23!#REF!*100</f>
        <v>#REF!</v>
      </c>
      <c r="AG17" s="47" t="e">
        <f>Dashboard_21_01_23!#REF!/Dashboard_21_01_23!#REF!*100</f>
        <v>#REF!</v>
      </c>
      <c r="AH17" s="47" t="e">
        <f>Dashboard_21_01_23!#REF!/Dashboard_21_01_23!#REF!*100</f>
        <v>#REF!</v>
      </c>
      <c r="AI17" s="47" t="e">
        <f>Dashboard_21_01_23!#REF!/Dashboard_21_01_23!#REF!*100</f>
        <v>#REF!</v>
      </c>
      <c r="AJ17" s="47" t="e">
        <f>Dashboard_21_01_23!#REF!/Dashboard_21_01_23!#REF!*100</f>
        <v>#REF!</v>
      </c>
      <c r="AK17" s="44">
        <v>99.2</v>
      </c>
    </row>
    <row r="18" spans="1:37" x14ac:dyDescent="0.25">
      <c r="A18" s="2" t="s">
        <v>11</v>
      </c>
      <c r="B18" s="46">
        <v>430</v>
      </c>
      <c r="C18" s="46">
        <v>535</v>
      </c>
      <c r="D18" s="46">
        <v>101</v>
      </c>
      <c r="E18" s="46">
        <v>37</v>
      </c>
      <c r="F18" s="46">
        <v>55</v>
      </c>
      <c r="G18" s="46">
        <v>22</v>
      </c>
      <c r="H18" s="46">
        <v>10</v>
      </c>
      <c r="I18" s="46">
        <v>3</v>
      </c>
      <c r="J18" s="46">
        <v>3</v>
      </c>
      <c r="K18" s="46">
        <v>2</v>
      </c>
      <c r="L18" s="41">
        <f t="shared" si="0"/>
        <v>23.488372093023255</v>
      </c>
      <c r="M18" s="41">
        <f t="shared" si="1"/>
        <v>6.9158878504672892</v>
      </c>
      <c r="N18" s="47">
        <f t="shared" si="2"/>
        <v>12.790697674418606</v>
      </c>
      <c r="O18" s="47">
        <f t="shared" si="3"/>
        <v>4.1121495327102808</v>
      </c>
      <c r="P18" s="47">
        <f t="shared" si="4"/>
        <v>2.3255813953488373</v>
      </c>
      <c r="Q18" s="47">
        <f t="shared" si="5"/>
        <v>0.56074766355140182</v>
      </c>
      <c r="R18" s="47">
        <f t="shared" si="6"/>
        <v>0.69767441860465118</v>
      </c>
      <c r="S18" s="47">
        <f t="shared" si="7"/>
        <v>0.37383177570093462</v>
      </c>
      <c r="T18" s="44"/>
      <c r="U18" s="44"/>
      <c r="V18" s="47" t="e">
        <f>Dashboard_21_01_23!#REF!/Dashboard_21_01_23!#REF!*100</f>
        <v>#REF!</v>
      </c>
      <c r="W18" s="47" t="e">
        <f>Dashboard_21_01_23!#REF!/Dashboard_21_01_23!#REF!*100</f>
        <v>#REF!</v>
      </c>
      <c r="X18" s="47" t="e">
        <f>Dashboard_21_01_23!#REF!/Dashboard_21_01_23!#REF!*100</f>
        <v>#REF!</v>
      </c>
      <c r="Y18" s="47" t="e">
        <f>Dashboard_21_01_23!#REF!/(Dashboard_21_01_23!#REF!+Dashboard_21_01_23!#REF!+Dashboard_21_01_23!#REF!)*100</f>
        <v>#REF!</v>
      </c>
      <c r="Z18" s="44"/>
      <c r="AA18" s="47" t="e">
        <f>Dashboard_21_01_23!#REF!/(Dashboard_21_01_23!#REF!+Dashboard_21_01_23!#REF!+Dashboard_21_01_23!#REF!)*100</f>
        <v>#REF!</v>
      </c>
      <c r="AB18" s="47" t="e">
        <f>Dashboard_21_01_23!#REF!/(Dashboard_21_01_23!#REF!+Dashboard_21_01_23!#REF!+Dashboard_21_01_23!#REF!)*100</f>
        <v>#REF!</v>
      </c>
      <c r="AC18" s="47" t="e">
        <f>Dashboard_21_01_23!#REF!/Dashboard_21_01_23!#REF!*100</f>
        <v>#REF!</v>
      </c>
      <c r="AD18" s="47" t="e">
        <f>Dashboard_21_01_23!#REF!/Dashboard_21_01_23!#REF!*100</f>
        <v>#REF!</v>
      </c>
      <c r="AE18" s="47" t="e">
        <f>Dashboard_21_01_23!#REF!/Dashboard_21_01_23!#REF!*100</f>
        <v>#REF!</v>
      </c>
      <c r="AF18" s="47" t="e">
        <f>Dashboard_21_01_23!#REF!/Dashboard_21_01_23!#REF!*100</f>
        <v>#REF!</v>
      </c>
      <c r="AG18" s="47" t="e">
        <f>Dashboard_21_01_23!#REF!/Dashboard_21_01_23!#REF!*100</f>
        <v>#REF!</v>
      </c>
      <c r="AH18" s="47" t="e">
        <f>Dashboard_21_01_23!#REF!/Dashboard_21_01_23!#REF!*100</f>
        <v>#REF!</v>
      </c>
      <c r="AI18" s="47" t="e">
        <f>Dashboard_21_01_23!#REF!/Dashboard_21_01_23!#REF!*100</f>
        <v>#REF!</v>
      </c>
      <c r="AJ18" s="47" t="e">
        <f>Dashboard_21_01_23!#REF!/Dashboard_21_01_23!#REF!*100</f>
        <v>#REF!</v>
      </c>
      <c r="AK18" s="44">
        <v>75</v>
      </c>
    </row>
    <row r="19" spans="1:37" x14ac:dyDescent="0.25">
      <c r="A19" s="2" t="s">
        <v>12</v>
      </c>
      <c r="B19" s="46">
        <v>737</v>
      </c>
      <c r="C19" s="46">
        <v>855</v>
      </c>
      <c r="D19" s="46">
        <v>66</v>
      </c>
      <c r="E19" s="46">
        <v>15</v>
      </c>
      <c r="F19" s="46">
        <v>407</v>
      </c>
      <c r="G19" s="46">
        <v>267</v>
      </c>
      <c r="H19" s="46">
        <v>206</v>
      </c>
      <c r="I19" s="46">
        <v>160</v>
      </c>
      <c r="J19" s="46">
        <v>3</v>
      </c>
      <c r="K19" s="46">
        <v>2</v>
      </c>
      <c r="L19" s="41">
        <f t="shared" si="0"/>
        <v>8.9552238805970141</v>
      </c>
      <c r="M19" s="41">
        <f t="shared" si="1"/>
        <v>1.7543859649122806</v>
      </c>
      <c r="N19" s="47">
        <f t="shared" si="2"/>
        <v>55.223880597014926</v>
      </c>
      <c r="O19" s="47">
        <f t="shared" si="3"/>
        <v>31.228070175438599</v>
      </c>
      <c r="P19" s="47">
        <f t="shared" si="4"/>
        <v>27.951153324287652</v>
      </c>
      <c r="Q19" s="47">
        <f t="shared" si="5"/>
        <v>18.71345029239766</v>
      </c>
      <c r="R19" s="47">
        <f t="shared" si="6"/>
        <v>0.40705563093622793</v>
      </c>
      <c r="S19" s="47">
        <f t="shared" si="7"/>
        <v>0.23391812865497078</v>
      </c>
      <c r="T19" s="44"/>
      <c r="U19" s="44"/>
      <c r="V19" s="47" t="e">
        <f>Dashboard_21_01_23!#REF!/Dashboard_21_01_23!#REF!*100</f>
        <v>#REF!</v>
      </c>
      <c r="W19" s="47" t="e">
        <f>Dashboard_21_01_23!#REF!/Dashboard_21_01_23!#REF!*100</f>
        <v>#REF!</v>
      </c>
      <c r="X19" s="47" t="e">
        <f>Dashboard_21_01_23!#REF!/Dashboard_21_01_23!#REF!*100</f>
        <v>#REF!</v>
      </c>
      <c r="Y19" s="47" t="e">
        <f>Dashboard_21_01_23!#REF!/(Dashboard_21_01_23!#REF!+Dashboard_21_01_23!#REF!+Dashboard_21_01_23!#REF!)*100</f>
        <v>#REF!</v>
      </c>
      <c r="Z19" s="44"/>
      <c r="AA19" s="47" t="e">
        <f>Dashboard_21_01_23!#REF!/(Dashboard_21_01_23!#REF!+Dashboard_21_01_23!#REF!+Dashboard_21_01_23!#REF!)*100</f>
        <v>#REF!</v>
      </c>
      <c r="AB19" s="47" t="e">
        <f>Dashboard_21_01_23!#REF!/(Dashboard_21_01_23!#REF!+Dashboard_21_01_23!#REF!+Dashboard_21_01_23!#REF!)*100</f>
        <v>#REF!</v>
      </c>
      <c r="AC19" s="47" t="e">
        <f>Dashboard_21_01_23!#REF!/Dashboard_21_01_23!#REF!*100</f>
        <v>#REF!</v>
      </c>
      <c r="AD19" s="47" t="e">
        <f>Dashboard_21_01_23!#REF!/Dashboard_21_01_23!#REF!*100</f>
        <v>#REF!</v>
      </c>
      <c r="AE19" s="47" t="e">
        <f>Dashboard_21_01_23!#REF!/Dashboard_21_01_23!#REF!*100</f>
        <v>#REF!</v>
      </c>
      <c r="AF19" s="47" t="e">
        <f>Dashboard_21_01_23!#REF!/Dashboard_21_01_23!#REF!*100</f>
        <v>#REF!</v>
      </c>
      <c r="AG19" s="47" t="e">
        <f>Dashboard_21_01_23!#REF!/Dashboard_21_01_23!#REF!*100</f>
        <v>#REF!</v>
      </c>
      <c r="AH19" s="47" t="e">
        <f>Dashboard_21_01_23!#REF!/Dashboard_21_01_23!#REF!*100</f>
        <v>#REF!</v>
      </c>
      <c r="AI19" s="47" t="e">
        <f>Dashboard_21_01_23!#REF!/Dashboard_21_01_23!#REF!*100</f>
        <v>#REF!</v>
      </c>
      <c r="AJ19" s="47" t="e">
        <f>Dashboard_21_01_23!#REF!/Dashboard_21_01_23!#REF!*100</f>
        <v>#REF!</v>
      </c>
      <c r="AK19" s="44">
        <v>95</v>
      </c>
    </row>
    <row r="20" spans="1:37" x14ac:dyDescent="0.25">
      <c r="A20" s="2" t="s">
        <v>13</v>
      </c>
      <c r="B20" s="43">
        <v>590</v>
      </c>
      <c r="C20" s="43">
        <v>553</v>
      </c>
      <c r="D20" s="43">
        <v>151</v>
      </c>
      <c r="E20" s="43">
        <v>59</v>
      </c>
      <c r="F20" s="43">
        <v>74</v>
      </c>
      <c r="G20" s="43">
        <v>38</v>
      </c>
      <c r="H20" s="43">
        <v>9</v>
      </c>
      <c r="I20" s="43">
        <v>5</v>
      </c>
      <c r="J20" s="43">
        <v>0</v>
      </c>
      <c r="K20" s="43">
        <v>0</v>
      </c>
      <c r="L20" s="41">
        <f t="shared" si="0"/>
        <v>25.593220338983052</v>
      </c>
      <c r="M20" s="41">
        <f t="shared" si="1"/>
        <v>10.669077757685352</v>
      </c>
      <c r="N20" s="47">
        <f t="shared" si="2"/>
        <v>12.542372881355931</v>
      </c>
      <c r="O20" s="47">
        <f t="shared" si="3"/>
        <v>6.8716094032549728</v>
      </c>
      <c r="P20" s="47">
        <f t="shared" si="4"/>
        <v>1.5254237288135595</v>
      </c>
      <c r="Q20" s="47">
        <f t="shared" si="5"/>
        <v>0.9041591320072333</v>
      </c>
      <c r="R20" s="47">
        <f t="shared" si="6"/>
        <v>0</v>
      </c>
      <c r="S20" s="47">
        <f t="shared" si="7"/>
        <v>0</v>
      </c>
      <c r="T20" s="44"/>
      <c r="U20" s="44"/>
      <c r="V20" s="47" t="e">
        <f>Dashboard_21_01_23!#REF!/Dashboard_21_01_23!#REF!*100</f>
        <v>#REF!</v>
      </c>
      <c r="W20" s="47" t="e">
        <f>Dashboard_21_01_23!#REF!/Dashboard_21_01_23!#REF!*100</f>
        <v>#REF!</v>
      </c>
      <c r="X20" s="47" t="e">
        <f>Dashboard_21_01_23!#REF!/Dashboard_21_01_23!#REF!*100</f>
        <v>#REF!</v>
      </c>
      <c r="Y20" s="47" t="e">
        <f>Dashboard_21_01_23!#REF!/(Dashboard_21_01_23!#REF!+Dashboard_21_01_23!#REF!+Dashboard_21_01_23!#REF!)*100</f>
        <v>#REF!</v>
      </c>
      <c r="Z20" s="44"/>
      <c r="AA20" s="47" t="e">
        <f>Dashboard_21_01_23!#REF!/(Dashboard_21_01_23!#REF!+Dashboard_21_01_23!#REF!+Dashboard_21_01_23!#REF!)*100</f>
        <v>#REF!</v>
      </c>
      <c r="AB20" s="47" t="e">
        <f>Dashboard_21_01_23!#REF!/(Dashboard_21_01_23!#REF!+Dashboard_21_01_23!#REF!+Dashboard_21_01_23!#REF!)*100</f>
        <v>#REF!</v>
      </c>
      <c r="AC20" s="47" t="e">
        <f>Dashboard_21_01_23!#REF!/Dashboard_21_01_23!#REF!*100</f>
        <v>#REF!</v>
      </c>
      <c r="AD20" s="47" t="e">
        <f>Dashboard_21_01_23!#REF!/Dashboard_21_01_23!#REF!*100</f>
        <v>#REF!</v>
      </c>
      <c r="AE20" s="47" t="e">
        <f>Dashboard_21_01_23!#REF!/Dashboard_21_01_23!#REF!*100</f>
        <v>#REF!</v>
      </c>
      <c r="AF20" s="47" t="e">
        <f>Dashboard_21_01_23!#REF!/Dashboard_21_01_23!#REF!*100</f>
        <v>#REF!</v>
      </c>
      <c r="AG20" s="47" t="e">
        <f>Dashboard_21_01_23!#REF!/Dashboard_21_01_23!#REF!*100</f>
        <v>#REF!</v>
      </c>
      <c r="AH20" s="47" t="e">
        <f>Dashboard_21_01_23!#REF!/Dashboard_21_01_23!#REF!*100</f>
        <v>#REF!</v>
      </c>
      <c r="AI20" s="47" t="e">
        <f>Dashboard_21_01_23!#REF!/Dashboard_21_01_23!#REF!*100</f>
        <v>#REF!</v>
      </c>
      <c r="AJ20" s="47" t="e">
        <f>Dashboard_21_01_23!#REF!/Dashboard_21_01_23!#REF!*100</f>
        <v>#REF!</v>
      </c>
      <c r="AK20" s="44">
        <v>98.9</v>
      </c>
    </row>
    <row r="21" spans="1:37" x14ac:dyDescent="0.25">
      <c r="A21" s="2" t="s">
        <v>14</v>
      </c>
      <c r="B21" s="46">
        <v>677</v>
      </c>
      <c r="C21" s="46">
        <v>354</v>
      </c>
      <c r="D21" s="46">
        <v>173</v>
      </c>
      <c r="E21" s="46">
        <v>61</v>
      </c>
      <c r="F21" s="46">
        <v>210</v>
      </c>
      <c r="G21" s="46">
        <v>31</v>
      </c>
      <c r="H21" s="46">
        <v>37</v>
      </c>
      <c r="I21" s="46">
        <v>15</v>
      </c>
      <c r="J21" s="46">
        <v>2</v>
      </c>
      <c r="K21" s="46">
        <v>1</v>
      </c>
      <c r="L21" s="41">
        <f t="shared" si="0"/>
        <v>25.553914327917283</v>
      </c>
      <c r="M21" s="41">
        <f t="shared" si="1"/>
        <v>17.231638418079097</v>
      </c>
      <c r="N21" s="47">
        <f t="shared" si="2"/>
        <v>31.0192023633678</v>
      </c>
      <c r="O21" s="47">
        <f t="shared" si="3"/>
        <v>8.7570621468926557</v>
      </c>
      <c r="P21" s="47">
        <f t="shared" si="4"/>
        <v>5.4652880354505173</v>
      </c>
      <c r="Q21" s="47">
        <f t="shared" si="5"/>
        <v>4.2372881355932197</v>
      </c>
      <c r="R21" s="47">
        <f t="shared" si="6"/>
        <v>0.29542097488921715</v>
      </c>
      <c r="S21" s="47">
        <f t="shared" si="7"/>
        <v>0.2824858757062147</v>
      </c>
      <c r="T21" s="44"/>
      <c r="U21" s="44"/>
      <c r="V21" s="47" t="e">
        <f>Dashboard_21_01_23!#REF!/Dashboard_21_01_23!#REF!*100</f>
        <v>#REF!</v>
      </c>
      <c r="W21" s="47" t="e">
        <f>Dashboard_21_01_23!#REF!/Dashboard_21_01_23!#REF!*100</f>
        <v>#REF!</v>
      </c>
      <c r="X21" s="47" t="e">
        <f>Dashboard_21_01_23!#REF!/Dashboard_21_01_23!#REF!*100</f>
        <v>#REF!</v>
      </c>
      <c r="Y21" s="47" t="e">
        <f>Dashboard_21_01_23!#REF!/(Dashboard_21_01_23!#REF!+Dashboard_21_01_23!#REF!+Dashboard_21_01_23!#REF!)*100</f>
        <v>#REF!</v>
      </c>
      <c r="Z21" s="44"/>
      <c r="AA21" s="47" t="e">
        <f>Dashboard_21_01_23!#REF!/(Dashboard_21_01_23!#REF!+Dashboard_21_01_23!#REF!+Dashboard_21_01_23!#REF!)*100</f>
        <v>#REF!</v>
      </c>
      <c r="AB21" s="47" t="e">
        <f>Dashboard_21_01_23!#REF!/(Dashboard_21_01_23!#REF!+Dashboard_21_01_23!#REF!+Dashboard_21_01_23!#REF!)*100</f>
        <v>#REF!</v>
      </c>
      <c r="AC21" s="47" t="e">
        <f>Dashboard_21_01_23!#REF!/Dashboard_21_01_23!#REF!*100</f>
        <v>#REF!</v>
      </c>
      <c r="AD21" s="47" t="e">
        <f>Dashboard_21_01_23!#REF!/Dashboard_21_01_23!#REF!*100</f>
        <v>#REF!</v>
      </c>
      <c r="AE21" s="47" t="e">
        <f>Dashboard_21_01_23!#REF!/Dashboard_21_01_23!#REF!*100</f>
        <v>#REF!</v>
      </c>
      <c r="AF21" s="47" t="e">
        <f>Dashboard_21_01_23!#REF!/Dashboard_21_01_23!#REF!*100</f>
        <v>#REF!</v>
      </c>
      <c r="AG21" s="47" t="e">
        <f>Dashboard_21_01_23!#REF!/Dashboard_21_01_23!#REF!*100</f>
        <v>#REF!</v>
      </c>
      <c r="AH21" s="47" t="e">
        <f>Dashboard_21_01_23!#REF!/Dashboard_21_01_23!#REF!*100</f>
        <v>#REF!</v>
      </c>
      <c r="AI21" s="47" t="e">
        <f>Dashboard_21_01_23!#REF!/Dashboard_21_01_23!#REF!*100</f>
        <v>#REF!</v>
      </c>
      <c r="AJ21" s="47" t="e">
        <f>Dashboard_21_01_23!#REF!/Dashboard_21_01_23!#REF!*100</f>
        <v>#REF!</v>
      </c>
      <c r="AK21" s="44">
        <v>99.5</v>
      </c>
    </row>
    <row r="22" spans="1:37" x14ac:dyDescent="0.25">
      <c r="A22" s="2" t="s">
        <v>15</v>
      </c>
      <c r="B22" s="46">
        <v>301</v>
      </c>
      <c r="C22" s="46">
        <v>186</v>
      </c>
      <c r="D22" s="46">
        <v>69</v>
      </c>
      <c r="E22" s="46">
        <v>25</v>
      </c>
      <c r="F22" s="46">
        <v>74</v>
      </c>
      <c r="G22" s="46">
        <v>33</v>
      </c>
      <c r="H22" s="46">
        <v>2</v>
      </c>
      <c r="I22" s="46">
        <v>0</v>
      </c>
      <c r="J22" s="46">
        <v>0</v>
      </c>
      <c r="K22" s="46">
        <v>0</v>
      </c>
      <c r="L22" s="41">
        <f t="shared" si="0"/>
        <v>22.923588039867109</v>
      </c>
      <c r="M22" s="41">
        <f t="shared" si="1"/>
        <v>13.440860215053762</v>
      </c>
      <c r="N22" s="47">
        <f t="shared" si="2"/>
        <v>24.58471760797342</v>
      </c>
      <c r="O22" s="47">
        <f t="shared" si="3"/>
        <v>17.741935483870968</v>
      </c>
      <c r="P22" s="47">
        <f t="shared" si="4"/>
        <v>0.66445182724252494</v>
      </c>
      <c r="Q22" s="47">
        <f t="shared" si="5"/>
        <v>0</v>
      </c>
      <c r="R22" s="47">
        <f t="shared" si="6"/>
        <v>0</v>
      </c>
      <c r="S22" s="47">
        <f t="shared" si="7"/>
        <v>0</v>
      </c>
      <c r="T22" s="44"/>
      <c r="U22" s="44"/>
      <c r="V22" s="47" t="e">
        <f>Dashboard_21_01_23!#REF!/Dashboard_21_01_23!#REF!*100</f>
        <v>#REF!</v>
      </c>
      <c r="W22" s="47" t="e">
        <f>Dashboard_21_01_23!#REF!/Dashboard_21_01_23!#REF!*100</f>
        <v>#REF!</v>
      </c>
      <c r="X22" s="47" t="e">
        <f>Dashboard_21_01_23!#REF!/Dashboard_21_01_23!#REF!*100</f>
        <v>#REF!</v>
      </c>
      <c r="Y22" s="47" t="e">
        <f>Dashboard_21_01_23!#REF!/(Dashboard_21_01_23!#REF!+Dashboard_21_01_23!#REF!+Dashboard_21_01_23!#REF!)*100</f>
        <v>#REF!</v>
      </c>
      <c r="Z22" s="44"/>
      <c r="AA22" s="47" t="e">
        <f>Dashboard_21_01_23!#REF!/(Dashboard_21_01_23!#REF!+Dashboard_21_01_23!#REF!+Dashboard_21_01_23!#REF!)*100</f>
        <v>#REF!</v>
      </c>
      <c r="AB22" s="47" t="e">
        <f>Dashboard_21_01_23!#REF!/(Dashboard_21_01_23!#REF!+Dashboard_21_01_23!#REF!+Dashboard_21_01_23!#REF!)*100</f>
        <v>#REF!</v>
      </c>
      <c r="AC22" s="47" t="e">
        <f>Dashboard_21_01_23!#REF!/Dashboard_21_01_23!#REF!*100</f>
        <v>#REF!</v>
      </c>
      <c r="AD22" s="47" t="e">
        <f>Dashboard_21_01_23!#REF!/Dashboard_21_01_23!#REF!*100</f>
        <v>#REF!</v>
      </c>
      <c r="AE22" s="47" t="e">
        <f>Dashboard_21_01_23!#REF!/Dashboard_21_01_23!#REF!*100</f>
        <v>#REF!</v>
      </c>
      <c r="AF22" s="47" t="e">
        <f>Dashboard_21_01_23!#REF!/Dashboard_21_01_23!#REF!*100</f>
        <v>#REF!</v>
      </c>
      <c r="AG22" s="47" t="e">
        <f>Dashboard_21_01_23!#REF!/Dashboard_21_01_23!#REF!*100</f>
        <v>#REF!</v>
      </c>
      <c r="AH22" s="47" t="e">
        <f>Dashboard_21_01_23!#REF!/Dashboard_21_01_23!#REF!*100</f>
        <v>#REF!</v>
      </c>
      <c r="AI22" s="47" t="e">
        <f>Dashboard_21_01_23!#REF!/Dashboard_21_01_23!#REF!*100</f>
        <v>#REF!</v>
      </c>
      <c r="AJ22" s="47" t="e">
        <f>Dashboard_21_01_23!#REF!/Dashboard_21_01_23!#REF!*100</f>
        <v>#REF!</v>
      </c>
      <c r="AK22" s="44">
        <v>99</v>
      </c>
    </row>
    <row r="23" spans="1:37" x14ac:dyDescent="0.25">
      <c r="A23" s="2" t="s">
        <v>16</v>
      </c>
      <c r="B23" s="46">
        <v>654</v>
      </c>
      <c r="C23" s="46">
        <v>527</v>
      </c>
      <c r="D23" s="46">
        <v>114</v>
      </c>
      <c r="E23" s="46">
        <v>38</v>
      </c>
      <c r="F23" s="46">
        <v>208</v>
      </c>
      <c r="G23" s="46">
        <v>87</v>
      </c>
      <c r="H23" s="46">
        <v>219</v>
      </c>
      <c r="I23" s="46">
        <v>114</v>
      </c>
      <c r="J23" s="46">
        <v>2</v>
      </c>
      <c r="K23" s="46">
        <v>0</v>
      </c>
      <c r="L23" s="41">
        <f t="shared" si="0"/>
        <v>17.431192660550458</v>
      </c>
      <c r="M23" s="41">
        <f t="shared" si="1"/>
        <v>7.2106261859582546</v>
      </c>
      <c r="N23" s="47">
        <f t="shared" si="2"/>
        <v>31.804281345565748</v>
      </c>
      <c r="O23" s="47">
        <f t="shared" si="3"/>
        <v>16.508538899430743</v>
      </c>
      <c r="P23" s="47">
        <f t="shared" si="4"/>
        <v>33.486238532110093</v>
      </c>
      <c r="Q23" s="47">
        <f t="shared" si="5"/>
        <v>21.631878557874764</v>
      </c>
      <c r="R23" s="47">
        <f t="shared" si="6"/>
        <v>0.3058103975535168</v>
      </c>
      <c r="S23" s="47">
        <f t="shared" si="7"/>
        <v>0</v>
      </c>
      <c r="T23" s="44"/>
      <c r="U23" s="44"/>
      <c r="V23" s="47" t="e">
        <f>Dashboard_21_01_23!#REF!/Dashboard_21_01_23!#REF!*100</f>
        <v>#REF!</v>
      </c>
      <c r="W23" s="47" t="e">
        <f>Dashboard_21_01_23!#REF!/Dashboard_21_01_23!#REF!*100</f>
        <v>#REF!</v>
      </c>
      <c r="X23" s="47" t="e">
        <f>Dashboard_21_01_23!#REF!/Dashboard_21_01_23!#REF!*100</f>
        <v>#REF!</v>
      </c>
      <c r="Y23" s="47" t="e">
        <f>Dashboard_21_01_23!#REF!/(Dashboard_21_01_23!#REF!+Dashboard_21_01_23!#REF!+Dashboard_21_01_23!#REF!)*100</f>
        <v>#REF!</v>
      </c>
      <c r="Z23" s="44"/>
      <c r="AA23" s="47" t="e">
        <f>Dashboard_21_01_23!#REF!/(Dashboard_21_01_23!#REF!+Dashboard_21_01_23!#REF!+Dashboard_21_01_23!#REF!)*100</f>
        <v>#REF!</v>
      </c>
      <c r="AB23" s="47" t="e">
        <f>Dashboard_21_01_23!#REF!/(Dashboard_21_01_23!#REF!+Dashboard_21_01_23!#REF!+Dashboard_21_01_23!#REF!)*100</f>
        <v>#REF!</v>
      </c>
      <c r="AC23" s="47" t="e">
        <f>Dashboard_21_01_23!#REF!/Dashboard_21_01_23!#REF!*100</f>
        <v>#REF!</v>
      </c>
      <c r="AD23" s="47" t="e">
        <f>Dashboard_21_01_23!#REF!/Dashboard_21_01_23!#REF!*100</f>
        <v>#REF!</v>
      </c>
      <c r="AE23" s="47" t="e">
        <f>Dashboard_21_01_23!#REF!/Dashboard_21_01_23!#REF!*100</f>
        <v>#REF!</v>
      </c>
      <c r="AF23" s="47" t="e">
        <f>Dashboard_21_01_23!#REF!/Dashboard_21_01_23!#REF!*100</f>
        <v>#REF!</v>
      </c>
      <c r="AG23" s="47" t="e">
        <f>Dashboard_21_01_23!#REF!/Dashboard_21_01_23!#REF!*100</f>
        <v>#REF!</v>
      </c>
      <c r="AH23" s="47" t="e">
        <f>Dashboard_21_01_23!#REF!/Dashboard_21_01_23!#REF!*100</f>
        <v>#REF!</v>
      </c>
      <c r="AI23" s="47" t="e">
        <f>Dashboard_21_01_23!#REF!/Dashboard_21_01_23!#REF!*100</f>
        <v>#REF!</v>
      </c>
      <c r="AJ23" s="47" t="e">
        <f>Dashboard_21_01_23!#REF!/Dashboard_21_01_23!#REF!*100</f>
        <v>#REF!</v>
      </c>
      <c r="AK23" s="44">
        <v>100</v>
      </c>
    </row>
    <row r="24" spans="1:37" x14ac:dyDescent="0.25">
      <c r="A24" s="2" t="s">
        <v>17</v>
      </c>
      <c r="B24" s="46">
        <v>564</v>
      </c>
      <c r="C24" s="46">
        <v>608</v>
      </c>
      <c r="D24" s="46">
        <v>36</v>
      </c>
      <c r="E24" s="46">
        <v>11</v>
      </c>
      <c r="F24" s="46">
        <v>33</v>
      </c>
      <c r="G24" s="46">
        <v>10</v>
      </c>
      <c r="H24" s="46">
        <v>0</v>
      </c>
      <c r="I24" s="46">
        <v>0</v>
      </c>
      <c r="J24" s="46">
        <v>0</v>
      </c>
      <c r="K24" s="46">
        <v>0</v>
      </c>
      <c r="L24" s="41">
        <f t="shared" si="0"/>
        <v>6.3829787234042552</v>
      </c>
      <c r="M24" s="41">
        <f t="shared" si="1"/>
        <v>1.8092105263157896</v>
      </c>
      <c r="N24" s="47">
        <f t="shared" si="2"/>
        <v>5.8510638297872344</v>
      </c>
      <c r="O24" s="47">
        <f t="shared" si="3"/>
        <v>1.6447368421052631</v>
      </c>
      <c r="P24" s="47">
        <f t="shared" si="4"/>
        <v>0</v>
      </c>
      <c r="Q24" s="47">
        <f t="shared" si="5"/>
        <v>0</v>
      </c>
      <c r="R24" s="47">
        <f t="shared" si="6"/>
        <v>0</v>
      </c>
      <c r="S24" s="47">
        <f t="shared" si="7"/>
        <v>0</v>
      </c>
      <c r="T24" s="44"/>
      <c r="U24" s="44"/>
      <c r="V24" s="47" t="e">
        <f>Dashboard_21_01_23!#REF!/Dashboard_21_01_23!#REF!*100</f>
        <v>#REF!</v>
      </c>
      <c r="W24" s="47" t="e">
        <f>Dashboard_21_01_23!#REF!/Dashboard_21_01_23!#REF!*100</f>
        <v>#REF!</v>
      </c>
      <c r="X24" s="47" t="e">
        <f>Dashboard_21_01_23!#REF!/Dashboard_21_01_23!#REF!*100</f>
        <v>#REF!</v>
      </c>
      <c r="Y24" s="47" t="e">
        <f>Dashboard_21_01_23!#REF!/(Dashboard_21_01_23!#REF!+Dashboard_21_01_23!#REF!+Dashboard_21_01_23!#REF!)*100</f>
        <v>#REF!</v>
      </c>
      <c r="Z24" s="44"/>
      <c r="AA24" s="47" t="e">
        <f>Dashboard_21_01_23!#REF!/(Dashboard_21_01_23!#REF!+Dashboard_21_01_23!#REF!+Dashboard_21_01_23!#REF!)*100</f>
        <v>#REF!</v>
      </c>
      <c r="AB24" s="47" t="e">
        <f>Dashboard_21_01_23!#REF!/(Dashboard_21_01_23!#REF!+Dashboard_21_01_23!#REF!+Dashboard_21_01_23!#REF!)*100</f>
        <v>#REF!</v>
      </c>
      <c r="AC24" s="47" t="e">
        <f>Dashboard_21_01_23!#REF!/Dashboard_21_01_23!#REF!*100</f>
        <v>#REF!</v>
      </c>
      <c r="AD24" s="47" t="e">
        <f>Dashboard_21_01_23!#REF!/Dashboard_21_01_23!#REF!*100</f>
        <v>#REF!</v>
      </c>
      <c r="AE24" s="47" t="e">
        <f>Dashboard_21_01_23!#REF!/Dashboard_21_01_23!#REF!*100</f>
        <v>#REF!</v>
      </c>
      <c r="AF24" s="47" t="e">
        <f>Dashboard_21_01_23!#REF!/Dashboard_21_01_23!#REF!*100</f>
        <v>#REF!</v>
      </c>
      <c r="AG24" s="47" t="e">
        <f>Dashboard_21_01_23!#REF!/Dashboard_21_01_23!#REF!*100</f>
        <v>#REF!</v>
      </c>
      <c r="AH24" s="47" t="e">
        <f>Dashboard_21_01_23!#REF!/Dashboard_21_01_23!#REF!*100</f>
        <v>#REF!</v>
      </c>
      <c r="AI24" s="47" t="e">
        <f>Dashboard_21_01_23!#REF!/Dashboard_21_01_23!#REF!*100</f>
        <v>#REF!</v>
      </c>
      <c r="AJ24" s="47" t="e">
        <f>Dashboard_21_01_23!#REF!/Dashboard_21_01_23!#REF!*100</f>
        <v>#REF!</v>
      </c>
      <c r="AK24" s="44">
        <v>46.1</v>
      </c>
    </row>
    <row r="25" spans="1:37" x14ac:dyDescent="0.25">
      <c r="A25" s="2" t="s">
        <v>18</v>
      </c>
      <c r="B25" s="44" t="s">
        <v>32</v>
      </c>
      <c r="C25" s="44" t="s">
        <v>32</v>
      </c>
      <c r="D25" s="44" t="s">
        <v>32</v>
      </c>
      <c r="E25" s="44" t="s">
        <v>32</v>
      </c>
      <c r="F25" s="44" t="s">
        <v>32</v>
      </c>
      <c r="G25" s="44" t="s">
        <v>32</v>
      </c>
      <c r="H25" s="44" t="s">
        <v>32</v>
      </c>
      <c r="I25" s="44" t="s">
        <v>32</v>
      </c>
      <c r="J25" s="44" t="s">
        <v>32</v>
      </c>
      <c r="K25" s="44" t="s">
        <v>32</v>
      </c>
      <c r="L25" s="44" t="s">
        <v>32</v>
      </c>
      <c r="M25" s="44" t="s">
        <v>32</v>
      </c>
      <c r="N25" s="44" t="s">
        <v>32</v>
      </c>
      <c r="O25" s="44" t="s">
        <v>32</v>
      </c>
      <c r="P25" s="44" t="s">
        <v>32</v>
      </c>
      <c r="Q25" s="44" t="s">
        <v>32</v>
      </c>
      <c r="R25" s="44" t="s">
        <v>32</v>
      </c>
      <c r="S25" s="44" t="s">
        <v>32</v>
      </c>
      <c r="T25" s="44"/>
      <c r="U25" s="44"/>
      <c r="V25" s="47" t="e">
        <f>Dashboard_21_01_23!#REF!/Dashboard_21_01_23!#REF!*100</f>
        <v>#REF!</v>
      </c>
      <c r="W25" s="47" t="e">
        <f>Dashboard_21_01_23!#REF!/Dashboard_21_01_23!#REF!*100</f>
        <v>#REF!</v>
      </c>
      <c r="X25" s="47" t="e">
        <f>Dashboard_21_01_23!#REF!/Dashboard_21_01_23!#REF!*100</f>
        <v>#REF!</v>
      </c>
      <c r="Y25" s="47" t="e">
        <f>Dashboard_21_01_23!#REF!/(Dashboard_21_01_23!#REF!+Dashboard_21_01_23!#REF!+Dashboard_21_01_23!#REF!)*100</f>
        <v>#REF!</v>
      </c>
      <c r="Z25" s="44"/>
      <c r="AA25" s="42" t="e">
        <f>Dashboard_21_01_23!#REF!/(Dashboard_21_01_23!#REF!+Dashboard_21_01_23!#REF!+Dashboard_21_01_23!#REF!)*100</f>
        <v>#REF!</v>
      </c>
      <c r="AB25" s="47" t="e">
        <f>Dashboard_21_01_23!#REF!/(Dashboard_21_01_23!#REF!+Dashboard_21_01_23!#REF!+Dashboard_21_01_23!#REF!)*100</f>
        <v>#REF!</v>
      </c>
      <c r="AC25" s="47" t="e">
        <f>Dashboard_21_01_23!#REF!/Dashboard_21_01_23!#REF!*100</f>
        <v>#REF!</v>
      </c>
      <c r="AD25" s="47" t="e">
        <f>Dashboard_21_01_23!#REF!/Dashboard_21_01_23!#REF!*100</f>
        <v>#REF!</v>
      </c>
      <c r="AE25" s="47" t="e">
        <f>Dashboard_21_01_23!#REF!/Dashboard_21_01_23!#REF!*100</f>
        <v>#REF!</v>
      </c>
      <c r="AF25" s="47" t="e">
        <f>Dashboard_21_01_23!#REF!/Dashboard_21_01_23!#REF!*100</f>
        <v>#REF!</v>
      </c>
      <c r="AG25" s="44" t="s">
        <v>32</v>
      </c>
      <c r="AH25" s="47" t="e">
        <f>Dashboard_21_01_23!#REF!/Dashboard_21_01_23!#REF!*100</f>
        <v>#REF!</v>
      </c>
      <c r="AI25" s="47" t="e">
        <f>Dashboard_21_01_23!#REF!/Dashboard_21_01_23!#REF!*100</f>
        <v>#REF!</v>
      </c>
      <c r="AJ25" s="47" t="e">
        <f>Dashboard_21_01_23!#REF!/Dashboard_21_01_23!#REF!*100</f>
        <v>#REF!</v>
      </c>
      <c r="AK25" s="44">
        <v>96</v>
      </c>
    </row>
    <row r="26" spans="1:37" x14ac:dyDescent="0.25">
      <c r="A26" s="2" t="s">
        <v>19</v>
      </c>
      <c r="B26" s="43">
        <v>579</v>
      </c>
      <c r="C26" s="43">
        <v>520</v>
      </c>
      <c r="D26" s="43">
        <v>108</v>
      </c>
      <c r="E26" s="43">
        <v>38</v>
      </c>
      <c r="F26" s="43">
        <v>233</v>
      </c>
      <c r="G26" s="43">
        <v>160</v>
      </c>
      <c r="H26" s="43">
        <v>221</v>
      </c>
      <c r="I26" s="43">
        <v>161</v>
      </c>
      <c r="J26" s="43">
        <v>1</v>
      </c>
      <c r="K26" s="43">
        <v>0</v>
      </c>
      <c r="L26" s="41">
        <f t="shared" si="0"/>
        <v>18.652849740932641</v>
      </c>
      <c r="M26" s="41">
        <f t="shared" si="1"/>
        <v>7.3076923076923084</v>
      </c>
      <c r="N26" s="47">
        <f t="shared" si="2"/>
        <v>40.241796200345426</v>
      </c>
      <c r="O26" s="47">
        <f t="shared" si="3"/>
        <v>30.76923076923077</v>
      </c>
      <c r="P26" s="47">
        <f t="shared" si="4"/>
        <v>38.169257340241799</v>
      </c>
      <c r="Q26" s="47">
        <f t="shared" si="5"/>
        <v>30.961538461538463</v>
      </c>
      <c r="R26" s="47">
        <f t="shared" si="6"/>
        <v>0.17271157167530224</v>
      </c>
      <c r="S26" s="47">
        <f t="shared" si="7"/>
        <v>0</v>
      </c>
      <c r="T26" s="44"/>
      <c r="U26" s="44"/>
      <c r="V26" s="47" t="e">
        <f>Dashboard_21_01_23!#REF!/Dashboard_21_01_23!#REF!*100</f>
        <v>#REF!</v>
      </c>
      <c r="W26" s="47" t="e">
        <f>Dashboard_21_01_23!#REF!/Dashboard_21_01_23!#REF!*100</f>
        <v>#REF!</v>
      </c>
      <c r="X26" s="47" t="e">
        <f>Dashboard_21_01_23!#REF!/Dashboard_21_01_23!#REF!*100</f>
        <v>#REF!</v>
      </c>
      <c r="Y26" s="47" t="e">
        <f>Dashboard_21_01_23!#REF!/(Dashboard_21_01_23!#REF!+Dashboard_21_01_23!#REF!+Dashboard_21_01_23!#REF!)*100</f>
        <v>#REF!</v>
      </c>
      <c r="Z26" s="44"/>
      <c r="AA26" s="47" t="e">
        <f>Dashboard_21_01_23!#REF!/(Dashboard_21_01_23!#REF!+Dashboard_21_01_23!#REF!+Dashboard_21_01_23!#REF!)*100</f>
        <v>#REF!</v>
      </c>
      <c r="AB26" s="47" t="e">
        <f>Dashboard_21_01_23!#REF!/(Dashboard_21_01_23!#REF!+Dashboard_21_01_23!#REF!+Dashboard_21_01_23!#REF!)*100</f>
        <v>#REF!</v>
      </c>
      <c r="AC26" s="47" t="e">
        <f>Dashboard_21_01_23!#REF!/Dashboard_21_01_23!#REF!*100</f>
        <v>#REF!</v>
      </c>
      <c r="AD26" s="47" t="e">
        <f>Dashboard_21_01_23!#REF!/Dashboard_21_01_23!#REF!*100</f>
        <v>#REF!</v>
      </c>
      <c r="AE26" s="47" t="e">
        <f>Dashboard_21_01_23!#REF!/Dashboard_21_01_23!#REF!*100</f>
        <v>#REF!</v>
      </c>
      <c r="AF26" s="47" t="e">
        <f>Dashboard_21_01_23!#REF!/Dashboard_21_01_23!#REF!*100</f>
        <v>#REF!</v>
      </c>
      <c r="AG26" s="47" t="e">
        <f>Dashboard_21_01_23!#REF!/Dashboard_21_01_23!#REF!*100</f>
        <v>#REF!</v>
      </c>
      <c r="AH26" s="47" t="e">
        <f>Dashboard_21_01_23!#REF!/Dashboard_21_01_23!#REF!*100</f>
        <v>#REF!</v>
      </c>
      <c r="AI26" s="47" t="e">
        <f>Dashboard_21_01_23!#REF!/Dashboard_21_01_23!#REF!*100</f>
        <v>#REF!</v>
      </c>
      <c r="AJ26" s="47" t="e">
        <f>Dashboard_21_01_23!#REF!/Dashboard_21_01_23!#REF!*100</f>
        <v>#REF!</v>
      </c>
      <c r="AK26" s="44">
        <v>99.6</v>
      </c>
    </row>
    <row r="27" spans="1:37" x14ac:dyDescent="0.25">
      <c r="A27" s="2" t="s">
        <v>21</v>
      </c>
      <c r="B27" s="46">
        <v>517</v>
      </c>
      <c r="C27" s="46">
        <v>428</v>
      </c>
      <c r="D27" s="46">
        <v>23</v>
      </c>
      <c r="E27" s="46">
        <v>13</v>
      </c>
      <c r="F27" s="46">
        <v>41</v>
      </c>
      <c r="G27" s="46">
        <v>15</v>
      </c>
      <c r="H27" s="46">
        <v>517</v>
      </c>
      <c r="I27" s="46">
        <v>0</v>
      </c>
      <c r="J27" s="46">
        <v>0</v>
      </c>
      <c r="K27" s="46">
        <v>0</v>
      </c>
      <c r="L27" s="41">
        <f t="shared" si="0"/>
        <v>4.4487427466150873</v>
      </c>
      <c r="M27" s="41">
        <f t="shared" si="1"/>
        <v>3.0373831775700935</v>
      </c>
      <c r="N27" s="47">
        <f t="shared" si="2"/>
        <v>7.9303675048355888</v>
      </c>
      <c r="O27" s="47">
        <f t="shared" si="3"/>
        <v>3.5046728971962615</v>
      </c>
      <c r="P27" s="47">
        <f t="shared" si="4"/>
        <v>100</v>
      </c>
      <c r="Q27" s="47">
        <f t="shared" si="5"/>
        <v>0</v>
      </c>
      <c r="R27" s="47">
        <f t="shared" si="6"/>
        <v>0</v>
      </c>
      <c r="S27" s="47">
        <f t="shared" si="7"/>
        <v>0</v>
      </c>
      <c r="T27" s="44"/>
      <c r="U27" s="44"/>
      <c r="V27" s="47" t="e">
        <f>Dashboard_21_01_23!#REF!/Dashboard_21_01_23!#REF!*100</f>
        <v>#REF!</v>
      </c>
      <c r="W27" s="47" t="e">
        <f>Dashboard_21_01_23!#REF!/Dashboard_21_01_23!#REF!*100</f>
        <v>#REF!</v>
      </c>
      <c r="X27" s="47" t="e">
        <f>Dashboard_21_01_23!#REF!/Dashboard_21_01_23!#REF!*100</f>
        <v>#REF!</v>
      </c>
      <c r="Y27" s="47" t="e">
        <f>Dashboard_21_01_23!#REF!/(Dashboard_21_01_23!#REF!+Dashboard_21_01_23!#REF!+Dashboard_21_01_23!#REF!)*100</f>
        <v>#REF!</v>
      </c>
      <c r="Z27" s="44"/>
      <c r="AA27" s="47" t="e">
        <f>Dashboard_21_01_23!#REF!/(Dashboard_21_01_23!#REF!+Dashboard_21_01_23!#REF!+Dashboard_21_01_23!#REF!)*100</f>
        <v>#REF!</v>
      </c>
      <c r="AB27" s="47" t="e">
        <f>Dashboard_21_01_23!#REF!/(Dashboard_21_01_23!#REF!+Dashboard_21_01_23!#REF!+Dashboard_21_01_23!#REF!)*100</f>
        <v>#REF!</v>
      </c>
      <c r="AC27" s="47" t="e">
        <f>Dashboard_21_01_23!#REF!/Dashboard_21_01_23!#REF!*100</f>
        <v>#REF!</v>
      </c>
      <c r="AD27" s="47" t="e">
        <f>Dashboard_21_01_23!#REF!/Dashboard_21_01_23!#REF!*100</f>
        <v>#REF!</v>
      </c>
      <c r="AE27" s="47" t="e">
        <f>Dashboard_21_01_23!#REF!/Dashboard_21_01_23!#REF!*100</f>
        <v>#REF!</v>
      </c>
      <c r="AF27" s="47" t="e">
        <f>Dashboard_21_01_23!#REF!/Dashboard_21_01_23!#REF!*100</f>
        <v>#REF!</v>
      </c>
      <c r="AG27" s="47" t="e">
        <f>Dashboard_21_01_23!#REF!/Dashboard_21_01_23!#REF!*100</f>
        <v>#REF!</v>
      </c>
      <c r="AH27" s="47" t="e">
        <f>Dashboard_21_01_23!#REF!/Dashboard_21_01_23!#REF!*100</f>
        <v>#REF!</v>
      </c>
      <c r="AI27" s="47" t="e">
        <f>Dashboard_21_01_23!#REF!/Dashboard_21_01_23!#REF!*100</f>
        <v>#REF!</v>
      </c>
      <c r="AJ27" s="47" t="e">
        <f>Dashboard_21_01_23!#REF!/Dashboard_21_01_23!#REF!*100</f>
        <v>#REF!</v>
      </c>
      <c r="AK27" s="44">
        <v>99.3</v>
      </c>
    </row>
    <row r="28" spans="1:37" x14ac:dyDescent="0.25">
      <c r="A28" s="2" t="s">
        <v>20</v>
      </c>
      <c r="B28" s="46">
        <v>661</v>
      </c>
      <c r="C28" s="46">
        <v>391</v>
      </c>
      <c r="D28" s="46">
        <v>137</v>
      </c>
      <c r="E28" s="46">
        <v>57</v>
      </c>
      <c r="F28" s="46">
        <v>42</v>
      </c>
      <c r="G28" s="46">
        <v>13</v>
      </c>
      <c r="H28" s="46">
        <v>1</v>
      </c>
      <c r="I28" s="46">
        <v>0</v>
      </c>
      <c r="J28" s="46">
        <v>0</v>
      </c>
      <c r="K28" s="46">
        <v>0</v>
      </c>
      <c r="L28" s="41">
        <f t="shared" si="0"/>
        <v>20.726172465960666</v>
      </c>
      <c r="M28" s="41">
        <f t="shared" si="1"/>
        <v>14.578005115089516</v>
      </c>
      <c r="N28" s="47">
        <f t="shared" si="2"/>
        <v>6.3540090771558244</v>
      </c>
      <c r="O28" s="47">
        <f t="shared" si="3"/>
        <v>3.3248081841432229</v>
      </c>
      <c r="P28" s="47">
        <f t="shared" si="4"/>
        <v>0.15128593040847202</v>
      </c>
      <c r="Q28" s="47">
        <f t="shared" si="5"/>
        <v>0</v>
      </c>
      <c r="R28" s="47">
        <f t="shared" si="6"/>
        <v>0</v>
      </c>
      <c r="S28" s="47">
        <f t="shared" si="7"/>
        <v>0</v>
      </c>
      <c r="T28" s="44"/>
      <c r="U28" s="44"/>
      <c r="V28" s="47" t="e">
        <f>Dashboard_21_01_23!#REF!/Dashboard_21_01_23!#REF!*100</f>
        <v>#REF!</v>
      </c>
      <c r="W28" s="47" t="e">
        <f>Dashboard_21_01_23!#REF!/Dashboard_21_01_23!#REF!*100</f>
        <v>#REF!</v>
      </c>
      <c r="X28" s="47" t="e">
        <f>Dashboard_21_01_23!#REF!/Dashboard_21_01_23!#REF!*100</f>
        <v>#REF!</v>
      </c>
      <c r="Y28" s="47" t="e">
        <f>Dashboard_21_01_23!#REF!/(Dashboard_21_01_23!#REF!+Dashboard_21_01_23!#REF!+Dashboard_21_01_23!#REF!)*100</f>
        <v>#REF!</v>
      </c>
      <c r="Z28" s="44"/>
      <c r="AA28" s="47" t="e">
        <f>Dashboard_21_01_23!#REF!/(Dashboard_21_01_23!#REF!+Dashboard_21_01_23!#REF!+Dashboard_21_01_23!#REF!)*100</f>
        <v>#REF!</v>
      </c>
      <c r="AB28" s="47" t="e">
        <f>Dashboard_21_01_23!#REF!/(Dashboard_21_01_23!#REF!+Dashboard_21_01_23!#REF!+Dashboard_21_01_23!#REF!)*100</f>
        <v>#REF!</v>
      </c>
      <c r="AC28" s="47" t="e">
        <f>Dashboard_21_01_23!#REF!/Dashboard_21_01_23!#REF!*100</f>
        <v>#REF!</v>
      </c>
      <c r="AD28" s="47" t="e">
        <f>Dashboard_21_01_23!#REF!/Dashboard_21_01_23!#REF!*100</f>
        <v>#REF!</v>
      </c>
      <c r="AE28" s="47" t="e">
        <f>Dashboard_21_01_23!#REF!/Dashboard_21_01_23!#REF!*100</f>
        <v>#REF!</v>
      </c>
      <c r="AF28" s="47" t="e">
        <f>Dashboard_21_01_23!#REF!/Dashboard_21_01_23!#REF!*100</f>
        <v>#REF!</v>
      </c>
      <c r="AG28" s="47" t="e">
        <f>Dashboard_21_01_23!#REF!/Dashboard_21_01_23!#REF!*100</f>
        <v>#REF!</v>
      </c>
      <c r="AH28" s="47" t="e">
        <f>Dashboard_21_01_23!#REF!/Dashboard_21_01_23!#REF!*100</f>
        <v>#REF!</v>
      </c>
      <c r="AI28" s="47" t="e">
        <f>Dashboard_21_01_23!#REF!/Dashboard_21_01_23!#REF!*100</f>
        <v>#REF!</v>
      </c>
      <c r="AJ28" s="47" t="e">
        <f>Dashboard_21_01_23!#REF!/Dashboard_21_01_23!#REF!*100</f>
        <v>#REF!</v>
      </c>
      <c r="AK28" s="44">
        <v>99</v>
      </c>
    </row>
    <row r="29" spans="1:37" x14ac:dyDescent="0.25">
      <c r="A29" s="2" t="s">
        <v>29</v>
      </c>
      <c r="B29" s="46">
        <v>456</v>
      </c>
      <c r="C29" s="46">
        <v>279</v>
      </c>
      <c r="D29" s="46">
        <v>69</v>
      </c>
      <c r="E29" s="46">
        <v>21</v>
      </c>
      <c r="F29" s="46">
        <v>34</v>
      </c>
      <c r="G29" s="46">
        <v>17</v>
      </c>
      <c r="H29" s="46">
        <v>5</v>
      </c>
      <c r="I29" s="46">
        <v>6</v>
      </c>
      <c r="J29" s="46">
        <v>0</v>
      </c>
      <c r="K29" s="46">
        <v>0</v>
      </c>
      <c r="L29" s="41">
        <f t="shared" si="0"/>
        <v>15.131578947368421</v>
      </c>
      <c r="M29" s="41">
        <f t="shared" si="1"/>
        <v>7.5268817204301079</v>
      </c>
      <c r="N29" s="47">
        <f t="shared" si="2"/>
        <v>7.4561403508771926</v>
      </c>
      <c r="O29" s="47">
        <f t="shared" si="3"/>
        <v>6.0931899641577063</v>
      </c>
      <c r="P29" s="47">
        <f t="shared" si="4"/>
        <v>1.0964912280701753</v>
      </c>
      <c r="Q29" s="47">
        <f t="shared" si="5"/>
        <v>2.1505376344086025</v>
      </c>
      <c r="R29" s="47">
        <f t="shared" si="6"/>
        <v>0</v>
      </c>
      <c r="S29" s="47">
        <f t="shared" si="7"/>
        <v>0</v>
      </c>
      <c r="T29" s="44"/>
      <c r="U29" s="44"/>
      <c r="V29" s="47" t="e">
        <f>Dashboard_21_01_23!#REF!/Dashboard_21_01_23!#REF!*100</f>
        <v>#REF!</v>
      </c>
      <c r="W29" s="47" t="e">
        <f>Dashboard_21_01_23!#REF!/Dashboard_21_01_23!#REF!*100</f>
        <v>#REF!</v>
      </c>
      <c r="X29" s="47" t="e">
        <f>Dashboard_21_01_23!#REF!/Dashboard_21_01_23!#REF!*100</f>
        <v>#REF!</v>
      </c>
      <c r="Y29" s="47" t="e">
        <f>Dashboard_21_01_23!#REF!/(Dashboard_21_01_23!#REF!+Dashboard_21_01_23!#REF!+Dashboard_21_01_23!#REF!)*100</f>
        <v>#REF!</v>
      </c>
      <c r="Z29" s="44"/>
      <c r="AA29" s="47" t="e">
        <f>Dashboard_21_01_23!#REF!/(Dashboard_21_01_23!#REF!+Dashboard_21_01_23!#REF!+Dashboard_21_01_23!#REF!)*100</f>
        <v>#REF!</v>
      </c>
      <c r="AB29" s="47" t="e">
        <f>Dashboard_21_01_23!#REF!/(Dashboard_21_01_23!#REF!+Dashboard_21_01_23!#REF!+Dashboard_21_01_23!#REF!)*100</f>
        <v>#REF!</v>
      </c>
      <c r="AC29" s="47" t="e">
        <f>Dashboard_21_01_23!#REF!/Dashboard_21_01_23!#REF!*100</f>
        <v>#REF!</v>
      </c>
      <c r="AD29" s="47" t="e">
        <f>Dashboard_21_01_23!#REF!/Dashboard_21_01_23!#REF!*100</f>
        <v>#REF!</v>
      </c>
      <c r="AE29" s="47" t="e">
        <f>Dashboard_21_01_23!#REF!/Dashboard_21_01_23!#REF!*100</f>
        <v>#REF!</v>
      </c>
      <c r="AF29" s="47" t="e">
        <f>Dashboard_21_01_23!#REF!/Dashboard_21_01_23!#REF!*100</f>
        <v>#REF!</v>
      </c>
      <c r="AG29" s="47" t="e">
        <f>Dashboard_21_01_23!#REF!/Dashboard_21_01_23!#REF!*100</f>
        <v>#REF!</v>
      </c>
      <c r="AH29" s="47" t="e">
        <f>Dashboard_21_01_23!#REF!/Dashboard_21_01_23!#REF!*100</f>
        <v>#REF!</v>
      </c>
      <c r="AI29" s="47" t="e">
        <f>Dashboard_21_01_23!#REF!/Dashboard_21_01_23!#REF!*100</f>
        <v>#REF!</v>
      </c>
      <c r="AJ29" s="47" t="e">
        <f>Dashboard_21_01_23!#REF!/Dashboard_21_01_23!#REF!*100</f>
        <v>#REF!</v>
      </c>
      <c r="AK29" s="44">
        <v>99</v>
      </c>
    </row>
    <row r="30" spans="1:37" x14ac:dyDescent="0.25">
      <c r="A30" s="2" t="s">
        <v>0</v>
      </c>
      <c r="B30" s="46">
        <v>425</v>
      </c>
      <c r="C30" s="46">
        <v>541</v>
      </c>
      <c r="D30" s="46">
        <v>3</v>
      </c>
      <c r="E30" s="46">
        <v>0</v>
      </c>
      <c r="F30" s="46">
        <v>192</v>
      </c>
      <c r="G30" s="46">
        <v>188</v>
      </c>
      <c r="H30" s="46">
        <v>170</v>
      </c>
      <c r="I30" s="46">
        <v>138</v>
      </c>
      <c r="J30" s="46">
        <v>15</v>
      </c>
      <c r="K30" s="46">
        <v>29</v>
      </c>
      <c r="L30" s="41">
        <f t="shared" si="0"/>
        <v>0.70588235294117652</v>
      </c>
      <c r="M30" s="41">
        <f t="shared" si="1"/>
        <v>0</v>
      </c>
      <c r="N30" s="47">
        <f t="shared" si="2"/>
        <v>45.176470588235297</v>
      </c>
      <c r="O30" s="47">
        <f t="shared" si="3"/>
        <v>34.750462107208875</v>
      </c>
      <c r="P30" s="47">
        <f t="shared" si="4"/>
        <v>40</v>
      </c>
      <c r="Q30" s="47">
        <f t="shared" si="5"/>
        <v>25.508317929759706</v>
      </c>
      <c r="R30" s="47">
        <f t="shared" si="6"/>
        <v>3.5294117647058822</v>
      </c>
      <c r="S30" s="47">
        <f t="shared" si="7"/>
        <v>5.360443622920517</v>
      </c>
      <c r="T30" s="44"/>
      <c r="U30" s="44"/>
      <c r="V30" s="47" t="e">
        <f>Dashboard_21_01_23!#REF!/Dashboard_21_01_23!#REF!*100</f>
        <v>#REF!</v>
      </c>
      <c r="W30" s="47" t="e">
        <f>Dashboard_21_01_23!#REF!/Dashboard_21_01_23!#REF!*100</f>
        <v>#REF!</v>
      </c>
      <c r="X30" s="47" t="e">
        <f>Dashboard_21_01_23!#REF!/Dashboard_21_01_23!#REF!*100</f>
        <v>#REF!</v>
      </c>
      <c r="Y30" s="47" t="e">
        <f>Dashboard_21_01_23!#REF!/(Dashboard_21_01_23!#REF!+Dashboard_21_01_23!#REF!+Dashboard_21_01_23!#REF!)*100</f>
        <v>#REF!</v>
      </c>
      <c r="Z30" s="44"/>
      <c r="AA30" s="47" t="e">
        <f>Dashboard_21_01_23!#REF!/(Dashboard_21_01_23!#REF!+Dashboard_21_01_23!#REF!+Dashboard_21_01_23!#REF!)*100</f>
        <v>#REF!</v>
      </c>
      <c r="AB30" s="47" t="e">
        <f>Dashboard_21_01_23!#REF!/(Dashboard_21_01_23!#REF!+Dashboard_21_01_23!#REF!+Dashboard_21_01_23!#REF!)*100</f>
        <v>#REF!</v>
      </c>
      <c r="AC30" s="47" t="e">
        <f>Dashboard_21_01_23!#REF!/Dashboard_21_01_23!#REF!*100</f>
        <v>#REF!</v>
      </c>
      <c r="AD30" s="47" t="e">
        <f>Dashboard_21_01_23!#REF!/Dashboard_21_01_23!#REF!*100</f>
        <v>#REF!</v>
      </c>
      <c r="AE30" s="47" t="e">
        <f>Dashboard_21_01_23!#REF!/Dashboard_21_01_23!#REF!*100</f>
        <v>#REF!</v>
      </c>
      <c r="AF30" s="47" t="e">
        <f>Dashboard_21_01_23!#REF!/Dashboard_21_01_23!#REF!*100</f>
        <v>#REF!</v>
      </c>
      <c r="AG30" s="47" t="e">
        <f>Dashboard_21_01_23!#REF!/Dashboard_21_01_23!#REF!*100</f>
        <v>#REF!</v>
      </c>
      <c r="AH30" s="47" t="e">
        <f>Dashboard_21_01_23!#REF!/Dashboard_21_01_23!#REF!*100</f>
        <v>#REF!</v>
      </c>
      <c r="AI30" s="47" t="e">
        <f>Dashboard_21_01_23!#REF!/Dashboard_21_01_23!#REF!*100</f>
        <v>#REF!</v>
      </c>
      <c r="AJ30" s="47" t="e">
        <f>Dashboard_21_01_23!#REF!/Dashboard_21_01_23!#REF!*100</f>
        <v>#REF!</v>
      </c>
      <c r="AK30" s="44">
        <v>97</v>
      </c>
    </row>
    <row r="31" spans="1:37" x14ac:dyDescent="0.25">
      <c r="A31" s="49" t="s">
        <v>30</v>
      </c>
      <c r="B31" s="50">
        <v>12946</v>
      </c>
      <c r="C31" s="50">
        <v>10726</v>
      </c>
      <c r="D31" s="50">
        <v>1904</v>
      </c>
      <c r="E31" s="50">
        <v>605</v>
      </c>
      <c r="F31" s="50">
        <v>3838</v>
      </c>
      <c r="G31" s="50">
        <v>1930</v>
      </c>
      <c r="H31" s="50">
        <v>3187</v>
      </c>
      <c r="I31" s="50">
        <v>1369</v>
      </c>
      <c r="J31" s="50">
        <v>87</v>
      </c>
      <c r="K31" s="50">
        <v>48</v>
      </c>
      <c r="L31" s="41">
        <f t="shared" si="0"/>
        <v>14.707245481229721</v>
      </c>
      <c r="M31" s="41">
        <f t="shared" si="1"/>
        <v>5.6404997203057992</v>
      </c>
      <c r="N31" s="47">
        <f t="shared" si="2"/>
        <v>29.646222771512438</v>
      </c>
      <c r="O31" s="47">
        <f t="shared" si="3"/>
        <v>17.993660264777176</v>
      </c>
      <c r="P31" s="47">
        <f t="shared" si="4"/>
        <v>24.617642515062567</v>
      </c>
      <c r="Q31" s="47">
        <f t="shared" si="5"/>
        <v>12.763378705948163</v>
      </c>
      <c r="R31" s="47">
        <f t="shared" si="6"/>
        <v>0.67202224625366913</v>
      </c>
      <c r="S31" s="47">
        <f t="shared" si="7"/>
        <v>0.44751072161103866</v>
      </c>
      <c r="T31" s="44"/>
      <c r="U31" s="44"/>
      <c r="V31" s="47" t="e">
        <f>Dashboard_21_01_23!#REF!/Dashboard_21_01_23!#REF!*100</f>
        <v>#REF!</v>
      </c>
      <c r="W31" s="47" t="e">
        <f>Dashboard_21_01_23!#REF!/Dashboard_21_01_23!#REF!*100</f>
        <v>#REF!</v>
      </c>
      <c r="X31" s="47" t="e">
        <f>Dashboard_21_01_23!#REF!/Dashboard_21_01_23!#REF!*100</f>
        <v>#REF!</v>
      </c>
      <c r="Y31" s="47" t="e">
        <f>Dashboard_21_01_23!#REF!/(Dashboard_21_01_23!#REF!+Dashboard_21_01_23!#REF!+Dashboard_21_01_23!#REF!)*100</f>
        <v>#REF!</v>
      </c>
      <c r="Z31" s="44"/>
      <c r="AA31" s="47" t="e">
        <f>Dashboard_21_01_23!#REF!/(Dashboard_21_01_23!#REF!+Dashboard_21_01_23!#REF!+Dashboard_21_01_23!#REF!)*100</f>
        <v>#REF!</v>
      </c>
      <c r="AB31" s="47" t="e">
        <f>Dashboard_21_01_23!#REF!/(Dashboard_21_01_23!#REF!+Dashboard_21_01_23!#REF!+Dashboard_21_01_23!#REF!)*100</f>
        <v>#REF!</v>
      </c>
      <c r="AC31" s="47" t="e">
        <f>Dashboard_21_01_23!#REF!/Dashboard_21_01_23!#REF!*100</f>
        <v>#REF!</v>
      </c>
      <c r="AD31" s="47" t="e">
        <f>Dashboard_21_01_23!#REF!/Dashboard_21_01_23!#REF!*100</f>
        <v>#REF!</v>
      </c>
      <c r="AE31" s="47" t="e">
        <f>Dashboard_21_01_23!#REF!/Dashboard_21_01_23!#REF!*100</f>
        <v>#REF!</v>
      </c>
      <c r="AF31" s="47" t="e">
        <f>Dashboard_21_01_23!#REF!/Dashboard_21_01_23!#REF!*100</f>
        <v>#REF!</v>
      </c>
      <c r="AG31" s="47" t="e">
        <f>Dashboard_21_01_23!#REF!/Dashboard_21_01_23!#REF!*100</f>
        <v>#REF!</v>
      </c>
      <c r="AH31" s="47" t="e">
        <f>Dashboard_21_01_23!#REF!/Dashboard_21_01_23!#REF!*100</f>
        <v>#REF!</v>
      </c>
      <c r="AI31" s="47" t="e">
        <f>Dashboard_21_01_23!#REF!/Dashboard_21_01_23!#REF!*100</f>
        <v>#REF!</v>
      </c>
      <c r="AJ31" s="47" t="e">
        <f>Dashboard_21_01_23!#REF!/Dashboard_21_01_23!#REF!*100</f>
        <v>#REF!</v>
      </c>
      <c r="AK31" s="47">
        <f>AVERAGE(AK6:AK30)</f>
        <v>94.379166666666663</v>
      </c>
    </row>
  </sheetData>
  <mergeCells count="26">
    <mergeCell ref="A2:A5"/>
    <mergeCell ref="AH3:AJ4"/>
    <mergeCell ref="B3:C4"/>
    <mergeCell ref="D3:E4"/>
    <mergeCell ref="AG3:AG5"/>
    <mergeCell ref="L2:U2"/>
    <mergeCell ref="T3:U4"/>
    <mergeCell ref="F3:K3"/>
    <mergeCell ref="N4:O4"/>
    <mergeCell ref="P4:Q4"/>
    <mergeCell ref="R4:S4"/>
    <mergeCell ref="L3:M4"/>
    <mergeCell ref="N3:S3"/>
    <mergeCell ref="F4:G4"/>
    <mergeCell ref="H4:I4"/>
    <mergeCell ref="J4:K4"/>
    <mergeCell ref="AK3:AK5"/>
    <mergeCell ref="V2:AJ2"/>
    <mergeCell ref="AC3:AF3"/>
    <mergeCell ref="AC4:AD4"/>
    <mergeCell ref="AE4:AF4"/>
    <mergeCell ref="Y3:Z4"/>
    <mergeCell ref="AA4:AA5"/>
    <mergeCell ref="AB4:AB5"/>
    <mergeCell ref="AA3:AB3"/>
    <mergeCell ref="V3:X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Dashboard_21_01_23</vt:lpstr>
      <vt:lpstr>перевірка</vt:lpstr>
      <vt:lpstr>Лист5</vt:lpstr>
      <vt:lpstr>Лист6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Волик Іван Анатолійович</cp:lastModifiedBy>
  <cp:lastPrinted>2023-03-28T13:11:42Z</cp:lastPrinted>
  <dcterms:created xsi:type="dcterms:W3CDTF">2022-08-02T15:34:55Z</dcterms:created>
  <dcterms:modified xsi:type="dcterms:W3CDTF">2023-03-28T13:13:19Z</dcterms:modified>
</cp:coreProperties>
</file>